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30" tabRatio="851"/>
  </bookViews>
  <sheets>
    <sheet name="マップ・攻略" sheetId="1" r:id="rId1"/>
    <sheet name="キャラ概要" sheetId="6" r:id="rId2"/>
    <sheet name="キャラ詳細" sheetId="2" r:id="rId3"/>
    <sheet name="キャラ能力" sheetId="3" r:id="rId4"/>
  </sheets>
  <calcPr calcId="144525"/>
</workbook>
</file>

<file path=xl/comments1.xml><?xml version="1.0" encoding="utf-8"?>
<comments xmlns="http://schemas.openxmlformats.org/spreadsheetml/2006/main">
  <authors>
    <author>socia</author>
  </authors>
  <commentList>
    <comment ref="B1" authorId="0">
      <text>
        <r>
          <rPr>
            <sz val="9"/>
            <rFont val="ＭＳ Ｐゴシック"/>
            <charset val="128"/>
          </rPr>
          <t>雑魚戦重視のため全体攻撃重視、一撃の重さ重視。
ボス戦の際は△でも有ればいい。</t>
        </r>
      </text>
    </comment>
  </commentList>
</comments>
</file>

<file path=xl/comments2.xml><?xml version="1.0" encoding="utf-8"?>
<comments xmlns="http://schemas.openxmlformats.org/spreadsheetml/2006/main">
  <authors>
    <author>socia</author>
  </authors>
  <commentList>
    <comment ref="N1" authorId="0">
      <text>
        <r>
          <rPr>
            <sz val="9"/>
            <rFont val="ＭＳ Ｐゴシック"/>
            <charset val="128"/>
          </rPr>
          <t xml:space="preserve">
必要経験値倍率</t>
        </r>
      </text>
    </comment>
  </commentList>
</comments>
</file>

<file path=xl/sharedStrings.xml><?xml version="1.0" encoding="utf-8"?>
<sst xmlns="http://schemas.openxmlformats.org/spreadsheetml/2006/main" count="1363" uniqueCount="735">
  <si>
    <t>座標</t>
  </si>
  <si>
    <t>内容</t>
  </si>
  <si>
    <t>備考</t>
  </si>
  <si>
    <t>出現条件</t>
  </si>
  <si>
    <t>メモ</t>
  </si>
  <si>
    <t>F-5</t>
  </si>
  <si>
    <t>スタート地点</t>
  </si>
  <si>
    <t>F-6</t>
  </si>
  <si>
    <t>2階(D-10)への階段</t>
  </si>
  <si>
    <t>D-3</t>
  </si>
  <si>
    <t>2階(B-8)への階段</t>
  </si>
  <si>
    <t>J-1</t>
  </si>
  <si>
    <t>2階(I-1)への階段</t>
  </si>
  <si>
    <t>D-5</t>
  </si>
  <si>
    <t>魂魄 妖夢</t>
  </si>
  <si>
    <t>A-4(赤)出現</t>
  </si>
  <si>
    <t>A-4</t>
  </si>
  <si>
    <t>チルノ</t>
  </si>
  <si>
    <t>D-5(赤)が(紫)に変化</t>
  </si>
  <si>
    <t>D-5(赤)後</t>
  </si>
  <si>
    <t>I-4</t>
  </si>
  <si>
    <t>犬走 椛</t>
  </si>
  <si>
    <t>無条件で加入</t>
  </si>
  <si>
    <t>F-3</t>
  </si>
  <si>
    <t>ルーミア-1</t>
  </si>
  <si>
    <t>D-2(赤)出現</t>
  </si>
  <si>
    <t>D-2</t>
  </si>
  <si>
    <t>ルーミア-2</t>
  </si>
  <si>
    <t>マンガ肉3つで加入</t>
  </si>
  <si>
    <t>D-2(赤)後</t>
  </si>
  <si>
    <t>E-1</t>
  </si>
  <si>
    <t>ボスについて</t>
  </si>
  <si>
    <t>D-1(紫)の説明、未出現でも説明</t>
  </si>
  <si>
    <t>G-7</t>
  </si>
  <si>
    <t>水橋 パルスィ</t>
  </si>
  <si>
    <t>メンバー12人以上で加入</t>
  </si>
  <si>
    <t>H-8</t>
  </si>
  <si>
    <t>多々良 小傘</t>
  </si>
  <si>
    <t>D-1(紫)出現。「小傘の紫傘(修理済)」所持で加入</t>
  </si>
  <si>
    <t>J-5</t>
  </si>
  <si>
    <t>射命丸 文 -1</t>
  </si>
  <si>
    <t>2階I-9(赤)出現</t>
  </si>
  <si>
    <t>C-2</t>
  </si>
  <si>
    <t>紅魔館一行-1</t>
  </si>
  <si>
    <t>4階B-8(赤)出現</t>
  </si>
  <si>
    <t>ミスティア･ローレライ</t>
  </si>
  <si>
    <t>「ヤツメノオロチの肉」所持で加入。4階FOEドロップ</t>
  </si>
  <si>
    <t>C-7</t>
  </si>
  <si>
    <t>氷</t>
  </si>
  <si>
    <t>妖夢加入後に通行可能</t>
  </si>
  <si>
    <t>BLv5詳細はボス攻略参照</t>
  </si>
  <si>
    <t>A-4(赤)後</t>
  </si>
  <si>
    <t>D-1</t>
  </si>
  <si>
    <t>ワルナッツイーター</t>
  </si>
  <si>
    <t>BLv3詳細はボス攻略参照。勝利後「小傘の紫傘(破損)」入手、にとりに修理してもらう</t>
  </si>
  <si>
    <t>H-8(赤)後</t>
  </si>
  <si>
    <t>C-8</t>
  </si>
  <si>
    <t>橙-1</t>
  </si>
  <si>
    <t>BLv4雑魚の群れ。2階I-5(紫)出現</t>
  </si>
  <si>
    <t>D-9</t>
  </si>
  <si>
    <t>中継点</t>
  </si>
  <si>
    <t>D-10</t>
  </si>
  <si>
    <t>1階(F-6)への階段</t>
  </si>
  <si>
    <t>B-8</t>
  </si>
  <si>
    <t>1階(D-3)への階段</t>
  </si>
  <si>
    <t>I-1</t>
  </si>
  <si>
    <t>1階(J-1)への階段</t>
  </si>
  <si>
    <t>A-1</t>
  </si>
  <si>
    <t>3階(A-1)への階段</t>
  </si>
  <si>
    <t>D-4</t>
  </si>
  <si>
    <t>3階(E-5)への階段</t>
  </si>
  <si>
    <t>E-4</t>
  </si>
  <si>
    <t>秋 穣子</t>
  </si>
  <si>
    <t>大樹の葉っぱ3つで加入</t>
  </si>
  <si>
    <t>G-4</t>
  </si>
  <si>
    <t>謎の鉄クズ-1</t>
  </si>
  <si>
    <t>謎の鉄クズ・１入手</t>
  </si>
  <si>
    <t>I-9</t>
  </si>
  <si>
    <t>射命丸 文-2</t>
  </si>
  <si>
    <t>4階H-10(赤)出現</t>
  </si>
  <si>
    <t>1階J-5(赤)後</t>
  </si>
  <si>
    <t>八意 永琳</t>
  </si>
  <si>
    <t>3階D-9(赤)/G-1(赤)出現。解毒薬作成まで常駐</t>
  </si>
  <si>
    <t>F-6(紫)後</t>
  </si>
  <si>
    <t>蓬莱山 輝夜</t>
  </si>
  <si>
    <t>BLv8詳細はボス攻略参照。E-1(赤)出現</t>
  </si>
  <si>
    <t>I-5</t>
  </si>
  <si>
    <t>橙-2</t>
  </si>
  <si>
    <t>BLv6雑魚の群れ。3階A-10(紫)出現</t>
  </si>
  <si>
    <t>1階C-8(紫)後</t>
  </si>
  <si>
    <t>D-6</t>
  </si>
  <si>
    <t>アリスの人形？</t>
  </si>
  <si>
    <t>BLv8詳細はボス攻略参照。4階B-2(紫)出現</t>
  </si>
  <si>
    <t>グレイトシープ</t>
  </si>
  <si>
    <t>詳細はFOE攻略参照</t>
  </si>
  <si>
    <t>A-2</t>
  </si>
  <si>
    <t>F-7</t>
  </si>
  <si>
    <t>2階(A-1)への階段</t>
  </si>
  <si>
    <t>E-5</t>
  </si>
  <si>
    <t>2階(D-4)への階段</t>
  </si>
  <si>
    <t>4階(H-6)への階段</t>
  </si>
  <si>
    <t>H-4</t>
  </si>
  <si>
    <t>4階(H-3)への階段</t>
  </si>
  <si>
    <t>H-10</t>
  </si>
  <si>
    <t>4階(H-8)への階段</t>
  </si>
  <si>
    <t>B-3</t>
  </si>
  <si>
    <t>スイッチ</t>
  </si>
  <si>
    <t>調べる度に上記MAPの【C-2/A-7/B-7/F-9】と【B-3/D-2/G-5】の括りで交互に開閉する</t>
  </si>
  <si>
    <t>B-7</t>
  </si>
  <si>
    <t>謎の鉄クズ-2</t>
  </si>
  <si>
    <t>謎の鉄クズ・２入手</t>
  </si>
  <si>
    <t>C-5</t>
  </si>
  <si>
    <t>伊吹 萃香-1</t>
  </si>
  <si>
    <t>純米吟醸・猪を要求。渡すと6階C-2(赤)出現</t>
  </si>
  <si>
    <t>花-1</t>
  </si>
  <si>
    <t>穣子の戦闘ポイント100以上で進行、8階F-7の茂みの1つ</t>
  </si>
  <si>
    <t>D-7</t>
  </si>
  <si>
    <t>橙-4</t>
  </si>
  <si>
    <t>1~3の戦闘を経て加入</t>
  </si>
  <si>
    <t>A-10(紫)後</t>
  </si>
  <si>
    <t>鈴仙・優曇華院・イナバ</t>
  </si>
  <si>
    <t>4階A-9(紫)出現。余り意味は無いがここを無視するとボス無視で4階のスイッチを押せる</t>
  </si>
  <si>
    <t>2階E-1(赤)後</t>
  </si>
  <si>
    <t>E-7</t>
  </si>
  <si>
    <t>茂み</t>
  </si>
  <si>
    <t>F-2(紫)後通行可能</t>
  </si>
  <si>
    <t>G-1</t>
  </si>
  <si>
    <t>リグル・ナイトバグ</t>
  </si>
  <si>
    <t>F-8(紫)と4階E-2(紫)出現。永琳に解毒薬を作って貰った後加入</t>
  </si>
  <si>
    <t>A-10</t>
  </si>
  <si>
    <t>橙-3</t>
  </si>
  <si>
    <t>Blv10雑魚の群れ。D-7(赤)出現</t>
  </si>
  <si>
    <t>2FのI-5(紫)後</t>
  </si>
  <si>
    <t>F-2</t>
  </si>
  <si>
    <t>阿頼耶樹</t>
  </si>
  <si>
    <t>Blv32詳細はボス攻略参照。</t>
  </si>
  <si>
    <t>小野塚 小町</t>
  </si>
  <si>
    <t>Blv12詳細はボス攻略参照。小町加入</t>
  </si>
  <si>
    <t>F-8</t>
  </si>
  <si>
    <t>大樹の猛毒蟲</t>
  </si>
  <si>
    <t>Blv11詳細はボス攻略参照。超血液毒の毒腺入手</t>
  </si>
  <si>
    <t>G-1(赤)後</t>
  </si>
  <si>
    <t>レッサーゴーレム</t>
  </si>
  <si>
    <t>詳細はFOE攻略参照。</t>
  </si>
  <si>
    <t>G-6</t>
  </si>
  <si>
    <t>A-9</t>
  </si>
  <si>
    <t>H-3</t>
  </si>
  <si>
    <t>3階(H-4)への階段</t>
  </si>
  <si>
    <t>H-6</t>
  </si>
  <si>
    <t>3階(F-7)への階段</t>
  </si>
  <si>
    <t>3階(H-10)への階段</t>
  </si>
  <si>
    <t>5階(A-2)への階段</t>
  </si>
  <si>
    <t>5階(E-5)への階段</t>
  </si>
  <si>
    <t>5階(E-7)への階段</t>
  </si>
  <si>
    <t>岩</t>
  </si>
  <si>
    <t>戦闘回数300回で通行可</t>
  </si>
  <si>
    <t>H-3(赤)H-8(赤)が通行可になる</t>
  </si>
  <si>
    <t>紅魔館一行-2</t>
  </si>
  <si>
    <t>7階D-7(赤)出現</t>
  </si>
  <si>
    <t>1階C-2(赤)後</t>
  </si>
  <si>
    <t>古明地 さとり</t>
  </si>
  <si>
    <t>5階A-1(紫)出現。5階I-7/J-7が通行可</t>
  </si>
  <si>
    <t>D-10(赤)後</t>
  </si>
  <si>
    <t>静寂の海藻と沈黙の珊瑚を所持している場合さとり加入</t>
  </si>
  <si>
    <t>藍の陣-1</t>
  </si>
  <si>
    <t>橙の戦闘ポイント50以上で進行。5階J-3(赤)出現</t>
  </si>
  <si>
    <t>火焔猫 燐</t>
  </si>
  <si>
    <t>D-4(赤)出現</t>
  </si>
  <si>
    <t>E-6</t>
  </si>
  <si>
    <t>永江 衣玖</t>
  </si>
  <si>
    <t>射命丸 文-3</t>
  </si>
  <si>
    <t>敵図鑑30種以上で加入</t>
  </si>
  <si>
    <t>2階I-9(赤)後</t>
  </si>
  <si>
    <t>J-6</t>
  </si>
  <si>
    <t>謎の鉄クズ</t>
  </si>
  <si>
    <t>謎の鉄クズ・３入手</t>
  </si>
  <si>
    <t>藤原 妹紅</t>
  </si>
  <si>
    <t>Blv17詳細はボス攻略参照。5階C-2(赤)出現</t>
  </si>
  <si>
    <t>3階D-9(赤)後</t>
  </si>
  <si>
    <t>B-2</t>
  </si>
  <si>
    <t>アリスの遠隔操作人形・改良型</t>
  </si>
  <si>
    <t>Blv14詳細はボス攻略参照、7階G-5(赤)出現</t>
  </si>
  <si>
    <t>2階D-6(紫)後</t>
  </si>
  <si>
    <t>E-2</t>
  </si>
  <si>
    <t>大樹の麻痺蟲</t>
  </si>
  <si>
    <t>Blv15詳細はボス攻略参照。超神経毒の毒腺入手</t>
  </si>
  <si>
    <t>3階G-1(赤)後</t>
  </si>
  <si>
    <t>ヤツメノオロチ</t>
  </si>
  <si>
    <t>詳細はFOE攻略参照。ヤツメノオロチの肉入手</t>
  </si>
  <si>
    <t>K-6</t>
  </si>
  <si>
    <t>4階(A-1)への階段</t>
  </si>
  <si>
    <t>4階(D-5)への階段</t>
  </si>
  <si>
    <t>4階(D-6)への階段</t>
  </si>
  <si>
    <t>6階(K-7)への階段</t>
  </si>
  <si>
    <t>H-5</t>
  </si>
  <si>
    <t>6階(F-5)への階段</t>
  </si>
  <si>
    <t>H-7</t>
  </si>
  <si>
    <t>6階(F-7)への階段</t>
  </si>
  <si>
    <t>6階(B-10)への階段</t>
  </si>
  <si>
    <t>穣子が加入していると通行可</t>
  </si>
  <si>
    <t>B-10</t>
  </si>
  <si>
    <t>ナズーリン</t>
  </si>
  <si>
    <t>加入</t>
  </si>
  <si>
    <t>謎の鉄クズ1~3所持時</t>
  </si>
  <si>
    <t>妹紅と輝夜</t>
  </si>
  <si>
    <t>肩を持った方が加入、7階F-3(赤)出現</t>
  </si>
  <si>
    <t>4階A-9(紫)、2階E-1(赤)解毒薬作成＆妹紅撃破後</t>
  </si>
  <si>
    <t>東風谷 早苗</t>
  </si>
  <si>
    <t>7階H-5(赤)出現</t>
  </si>
  <si>
    <t>G-9</t>
  </si>
  <si>
    <t>花-2</t>
  </si>
  <si>
    <t>リグルの戦闘ポイント120以上で進行、8階F-7の茂みの一つ</t>
  </si>
  <si>
    <t>10,000銭以上の所持金で通行可</t>
  </si>
  <si>
    <t>J-3</t>
  </si>
  <si>
    <t>藍の陣-2</t>
  </si>
  <si>
    <t>橙の戦闘ポイント100以上で進行。6階B-10(赤)出現</t>
  </si>
  <si>
    <t>4階D-6(赤)後</t>
  </si>
  <si>
    <t>I-7</t>
  </si>
  <si>
    <t>結界</t>
  </si>
  <si>
    <t>4階D-4(赤)後通行可能</t>
  </si>
  <si>
    <t>J-7</t>
  </si>
  <si>
    <t>クラーケン</t>
  </si>
  <si>
    <t>Blv19詳細はボス攻略参照、6階J-7(紫)出現。静寂の海藻を入手し火焔猫 燐加入</t>
  </si>
  <si>
    <t>4階D-4(赤)後</t>
  </si>
  <si>
    <t>B-6</t>
  </si>
  <si>
    <t>賢者の石・火</t>
  </si>
  <si>
    <t>Blv18詳細はボス攻略参照。賢者の石・火入手</t>
  </si>
  <si>
    <t>実績26のイベント後</t>
  </si>
  <si>
    <t>鍵山 雛</t>
  </si>
  <si>
    <t>Blv20詳細はボス攻略参照。鍵山 雛加入</t>
  </si>
  <si>
    <t>G-2</t>
  </si>
  <si>
    <t>詳細はFOE攻略参照。4Fのものと同じ</t>
  </si>
  <si>
    <t>沈黙のセイレーン</t>
  </si>
  <si>
    <t>5階(A-10)への階段</t>
  </si>
  <si>
    <t>5階(H-5)への階段</t>
  </si>
  <si>
    <t>5階(H-7)への階段</t>
  </si>
  <si>
    <t>K-7</t>
  </si>
  <si>
    <t>5階(J-6)への階段</t>
  </si>
  <si>
    <t>6階(E-6)への階段</t>
  </si>
  <si>
    <t>藍の陣-3</t>
  </si>
  <si>
    <t>橙の戦闘ポイント150以上で進行。7階C-12(赤)出現</t>
  </si>
  <si>
    <t>5階J-3(赤)後</t>
  </si>
  <si>
    <t>伊吹 萃香-2</t>
  </si>
  <si>
    <t>大吟醸・鹿を要求。9階I-8に出現</t>
  </si>
  <si>
    <t>3階C-5(赤)後</t>
  </si>
  <si>
    <t>入手素材36種で通行可</t>
  </si>
  <si>
    <t>さとり加入で通行可能</t>
  </si>
  <si>
    <t>賢者の石・風</t>
  </si>
  <si>
    <t>Blv22詳細はボス攻略参照。賢者の石・風入手</t>
  </si>
  <si>
    <t>賢者の石・水</t>
  </si>
  <si>
    <t>Blv21詳細はボス攻略参照。賢者の石・水入手</t>
  </si>
  <si>
    <t>海揺の堅鋼花</t>
  </si>
  <si>
    <t>Blv23詳細はボス攻略参照。沈黙の珊瑚を入手し、霊烏路 空 加入</t>
  </si>
  <si>
    <t>5階A-1(紫)後</t>
  </si>
  <si>
    <t>比那名居 天子</t>
  </si>
  <si>
    <t>BLv40詳細はボス攻略参照</t>
  </si>
  <si>
    <t>星熊 勇儀</t>
  </si>
  <si>
    <t>詳細はFOE攻略参照。撃破すると加入</t>
  </si>
  <si>
    <t>実績32取得で出現</t>
  </si>
  <si>
    <t>K-12</t>
  </si>
  <si>
    <t>6階(I-5)への階段</t>
  </si>
  <si>
    <t>8階(B-2)への階段</t>
  </si>
  <si>
    <t>8階(A-9)への階段</t>
  </si>
  <si>
    <t>紫&amp;幽々子</t>
  </si>
  <si>
    <t>会話のみ</t>
  </si>
  <si>
    <t>C-12</t>
  </si>
  <si>
    <t>藍の陣-4</t>
  </si>
  <si>
    <t>橙の戦闘ポイント200で進行。8階I-4(赤)出現</t>
  </si>
  <si>
    <t>6階B-10(赤)後</t>
  </si>
  <si>
    <t>紅 美鈴</t>
  </si>
  <si>
    <t>D-7(紫)に変化。K-2(赤)/G-11(赤),8階E-7(赤)/F-9(赤)出現、全て切ると戦闘</t>
  </si>
  <si>
    <t>4階B-8(赤)後</t>
  </si>
  <si>
    <t>永琳&amp;鈴仙</t>
  </si>
  <si>
    <t>5階C-2(赤)で妹紅を選んでいたら鈴仙加入</t>
  </si>
  <si>
    <t>5階C-2(赤)後</t>
  </si>
  <si>
    <t>輝夜を選んでいたら永琳加入。10階(赤)出現</t>
  </si>
  <si>
    <t>G-5</t>
  </si>
  <si>
    <t>アリスの人形-1</t>
  </si>
  <si>
    <t>K-7(赤)出現</t>
  </si>
  <si>
    <t>4階B-2(紫)後</t>
  </si>
  <si>
    <t>アリスの人形-2</t>
  </si>
  <si>
    <t>J-11(赤)出現</t>
  </si>
  <si>
    <t>G-5(赤)後</t>
  </si>
  <si>
    <t>J-11</t>
  </si>
  <si>
    <t>アリスの人形-3</t>
  </si>
  <si>
    <t>L-12(紫)出現</t>
  </si>
  <si>
    <t>K-7(赤)後</t>
  </si>
  <si>
    <t>八坂 神奈子</t>
  </si>
  <si>
    <t>8階F-2(赤)出現</t>
  </si>
  <si>
    <t>5階C-5(赤)後</t>
  </si>
  <si>
    <t>I-8</t>
  </si>
  <si>
    <t>実績24種達成で通行可能</t>
  </si>
  <si>
    <t>G-11</t>
  </si>
  <si>
    <t>ツタ</t>
  </si>
  <si>
    <t>美鈴喰ってる植物のツタ</t>
  </si>
  <si>
    <t>D-7(赤)後</t>
  </si>
  <si>
    <t>K-2</t>
  </si>
  <si>
    <t>B-12</t>
  </si>
  <si>
    <t>根っこ</t>
  </si>
  <si>
    <t>8階J-4(赤)の茂み除去</t>
  </si>
  <si>
    <t>密林の凶蔦眼</t>
  </si>
  <si>
    <t>BLv31詳細はボス攻略参照。紅 美鈴加入</t>
  </si>
  <si>
    <t>7,8階のツタ計4つ切断後</t>
  </si>
  <si>
    <t>賢者の石・魔</t>
  </si>
  <si>
    <t>BLv27詳細はボス攻略参照。賢者の石・魔入手</t>
  </si>
  <si>
    <t>賢者の石・然</t>
  </si>
  <si>
    <t>BLv25詳細はボス攻略参照。賢者の石・然入手</t>
  </si>
  <si>
    <t>L-12</t>
  </si>
  <si>
    <t>アリス・マーガトロイド</t>
  </si>
  <si>
    <t>BLv27詳細はボス攻略参照。アリス・マーガトロイド加入</t>
  </si>
  <si>
    <t>J-11(赤)後</t>
  </si>
  <si>
    <t>巨人樹</t>
  </si>
  <si>
    <t>7階(C-3)への階段</t>
  </si>
  <si>
    <t>7階(A-9)への階段</t>
  </si>
  <si>
    <t>9階(H-7)への階段</t>
  </si>
  <si>
    <t>L-6</t>
  </si>
  <si>
    <t>9階(I-7)への階段</t>
  </si>
  <si>
    <t>L-10</t>
  </si>
  <si>
    <t>9階(I-11)への階段</t>
  </si>
  <si>
    <t>B-5</t>
  </si>
  <si>
    <t>信じる心3つで加入。加入後10階C-11(赤)/C-4(赤)出現</t>
  </si>
  <si>
    <t>F-2(赤)後</t>
  </si>
  <si>
    <t>洩矢 諏訪子</t>
  </si>
  <si>
    <t>B-5(赤)出現</t>
  </si>
  <si>
    <t>7階H-5(赤)後</t>
  </si>
  <si>
    <t>藍の陣-5</t>
  </si>
  <si>
    <t>橙の戦闘ポイント200で進行。9階H-6(赤)出現</t>
  </si>
  <si>
    <t>7階C-12(赤)後</t>
  </si>
  <si>
    <t>J-4</t>
  </si>
  <si>
    <t>7階B-12(赤)後通行可能</t>
  </si>
  <si>
    <t>7階D-7(赤)後</t>
  </si>
  <si>
    <t>F-9</t>
  </si>
  <si>
    <t>I-10</t>
  </si>
  <si>
    <t>花-3</t>
  </si>
  <si>
    <t>空の戦闘ポイント120、穣子の戦闘ポイント200で進行。F-7の茂みの一つ</t>
  </si>
  <si>
    <t>3階,5階,8階,10階,13階にある花イベントを全てこなした後調べると通行可能</t>
  </si>
  <si>
    <t>BLv29詳細はボス攻略参照</t>
  </si>
  <si>
    <t>風見 幽香</t>
  </si>
  <si>
    <t>BLv53詳細はボス攻略参照</t>
  </si>
  <si>
    <t>F-4</t>
  </si>
  <si>
    <t>紫紺の婀娜華</t>
  </si>
  <si>
    <t>8階(G-6)への階段</t>
  </si>
  <si>
    <t>8階(L-6)への階段</t>
  </si>
  <si>
    <t>I-11</t>
  </si>
  <si>
    <t>8階(L-10)への階段</t>
  </si>
  <si>
    <t>10階(D-7)への階段</t>
  </si>
  <si>
    <t>F-7~G-7</t>
  </si>
  <si>
    <t>茂み。上から順にB-3/B-7/I-8の根っこが連動</t>
  </si>
  <si>
    <t>藍の結界-1</t>
  </si>
  <si>
    <t>B-4(赤)/F-2(赤)/F-8(赤)/I-5(紫)出現</t>
  </si>
  <si>
    <t>8階I-4(赤)後</t>
  </si>
  <si>
    <t>B-4</t>
  </si>
  <si>
    <t>藍の結界-2</t>
  </si>
  <si>
    <t>八雲 藍戦で藍の簡易式神のHP低下</t>
  </si>
  <si>
    <t>H-6(赤)後</t>
  </si>
  <si>
    <t>藍の結界-3</t>
  </si>
  <si>
    <t>藍の結界-4</t>
  </si>
  <si>
    <t>B-3(上)</t>
  </si>
  <si>
    <t>一番上の茂み除去</t>
  </si>
  <si>
    <t>B-7(下)</t>
  </si>
  <si>
    <t>真ん中の茂み除去</t>
  </si>
  <si>
    <t>一番下の茂み除去</t>
  </si>
  <si>
    <t>B-3(下)</t>
  </si>
  <si>
    <t>四季映姫・ヤマザナドゥ</t>
  </si>
  <si>
    <t>B-7(上)</t>
  </si>
  <si>
    <t>聖 白蓮</t>
  </si>
  <si>
    <t>伊吹 萃香-3</t>
  </si>
  <si>
    <t>純米大吟醸・蝶を要求、渡すと加入</t>
  </si>
  <si>
    <t>6階C-2(赤)後</t>
  </si>
  <si>
    <t>八雲 藍</t>
  </si>
  <si>
    <t>BLv34詳細はボス攻略参照。八雲 藍加入</t>
  </si>
  <si>
    <t>BLv36詳細はボス攻略参照。連戦、負けてもストーリーは進行</t>
  </si>
  <si>
    <t>L-2</t>
  </si>
  <si>
    <t>9階(D-7)への階段</t>
  </si>
  <si>
    <t>K-1</t>
  </si>
  <si>
    <t>11階(L-1)への階段</t>
  </si>
  <si>
    <t>C-1</t>
  </si>
  <si>
    <t>萃香が加入していると通行可</t>
  </si>
  <si>
    <t>D-12</t>
  </si>
  <si>
    <t>妹紅or輝夜の痕跡</t>
  </si>
  <si>
    <t>5階で選んでいない方の痕跡。A-5(赤)出現</t>
  </si>
  <si>
    <t>7階F-3(赤)後</t>
  </si>
  <si>
    <t>A-5</t>
  </si>
  <si>
    <t>妹紅or輝夜</t>
  </si>
  <si>
    <t>5階で選んでいない方が加入、11階B-2(赤)出現。12階H-8(赤)のフラグの1つ</t>
  </si>
  <si>
    <t>D-12(赤)後</t>
  </si>
  <si>
    <t>C-11</t>
  </si>
  <si>
    <t>先に協力した方が加入</t>
  </si>
  <si>
    <t>8階B-5(赤)後</t>
  </si>
  <si>
    <t>加入後協力しなかった方と会話後12階C-5(赤)出現</t>
  </si>
  <si>
    <t>天子vs紫&amp;幽々子</t>
  </si>
  <si>
    <t>12階(紫)に影響アリ？</t>
  </si>
  <si>
    <t>I-12</t>
  </si>
  <si>
    <t>花-4</t>
  </si>
  <si>
    <t>にとり戦闘ポイント150、穣子戦闘ポイント300で進行。8階F-7の茂みの一つ</t>
  </si>
  <si>
    <t>K-5</t>
  </si>
  <si>
    <t>クレーター</t>
  </si>
  <si>
    <t>11階D-12(赤)出現</t>
  </si>
  <si>
    <t>レミリア&amp;咲夜</t>
  </si>
  <si>
    <t>BLv43詳細はボス攻略参照。レミリア、咲夜加入</t>
  </si>
  <si>
    <t>C-3</t>
  </si>
  <si>
    <t>砂丘の古代兵器・銀鎧</t>
  </si>
  <si>
    <t>砂丘の古代兵器・金凱</t>
  </si>
  <si>
    <t>概算</t>
  </si>
  <si>
    <t>実情（採用者赤字）</t>
  </si>
  <si>
    <t>火×</t>
  </si>
  <si>
    <t>冷△</t>
  </si>
  <si>
    <t>にとり（然兼）　チルノ</t>
  </si>
  <si>
    <t>風×</t>
  </si>
  <si>
    <t>ミスティア</t>
  </si>
  <si>
    <t>然☆</t>
  </si>
  <si>
    <t>にとり（冷兼）　りぐる　かせん　小傘（冥兼）　秋　かぐや（霊兼）</t>
  </si>
  <si>
    <t>魔×</t>
  </si>
  <si>
    <t>霊○</t>
  </si>
  <si>
    <t>霊夢　けいね（冥兼）　かぐや（然兼）</t>
  </si>
  <si>
    <t>冥△</t>
  </si>
  <si>
    <t>けいね（霊兼）　小傘（然兼）　ルーミア</t>
  </si>
  <si>
    <t>物△</t>
  </si>
  <si>
    <t>椛</t>
  </si>
  <si>
    <t>L-1</t>
  </si>
  <si>
    <t>10階(K-1)への階段</t>
  </si>
  <si>
    <t>12階(B-7)への階段</t>
  </si>
  <si>
    <t>永琳or鈴仙</t>
  </si>
  <si>
    <t>5階で選ばなかった方を探している方が加入。</t>
  </si>
  <si>
    <t>10階D-12(赤)後</t>
  </si>
  <si>
    <t>焼け焦げた残骸</t>
  </si>
  <si>
    <t>12階H-8(赤)出現</t>
  </si>
  <si>
    <t>10階K-5(赤)後</t>
  </si>
  <si>
    <t>H-9</t>
  </si>
  <si>
    <t>天子vs白蓮&amp;映姫</t>
  </si>
  <si>
    <t>J-8</t>
  </si>
  <si>
    <t>ダウジング-1</t>
  </si>
  <si>
    <t>ナズーリンの戦闘ポイント240、実績63取得時 白蓮の経巻・１入手</t>
  </si>
  <si>
    <t>火</t>
  </si>
  <si>
    <t>冷</t>
  </si>
  <si>
    <t>風</t>
  </si>
  <si>
    <t>然</t>
  </si>
  <si>
    <t>魔</t>
  </si>
  <si>
    <t>霊</t>
  </si>
  <si>
    <t>冥</t>
  </si>
  <si>
    <t>物</t>
  </si>
  <si>
    <t>I-3</t>
  </si>
  <si>
    <t>11階(C-7)への階段</t>
  </si>
  <si>
    <t>13階(K-7)への階段</t>
  </si>
  <si>
    <t>B-9</t>
  </si>
  <si>
    <t>実績60種類取得で通行可</t>
  </si>
  <si>
    <t>神奈子or諏訪子の痕跡</t>
  </si>
  <si>
    <t>L-8(赤)出現</t>
  </si>
  <si>
    <t>10階C-11/G-4(赤)後</t>
  </si>
  <si>
    <t>D-7(上)</t>
  </si>
  <si>
    <t>I-3(紫)後通行可</t>
  </si>
  <si>
    <t>D-7(下)</t>
  </si>
  <si>
    <t>I-11(紫)後通行可</t>
  </si>
  <si>
    <t>フランドール・スカーレット</t>
  </si>
  <si>
    <t>A-9(紫)出現</t>
  </si>
  <si>
    <t>10階A-5(赤)と11階D-12(赤)後</t>
  </si>
  <si>
    <t>L-8</t>
  </si>
  <si>
    <t>神奈子or諏訪子</t>
  </si>
  <si>
    <t>10階で選ばなかった方が加入。12階天子戦闘前と戦闘後で会話が変化</t>
  </si>
  <si>
    <t>C-5(赤)後</t>
  </si>
  <si>
    <t>L-7</t>
  </si>
  <si>
    <t>神奈子、諏訪子が加入していると通行可能</t>
  </si>
  <si>
    <t>K-7(左)</t>
  </si>
  <si>
    <t>天叢雲剣を倒すと通行可</t>
  </si>
  <si>
    <t>K-7(右)</t>
  </si>
  <si>
    <t>黄輝神獣鏡</t>
  </si>
  <si>
    <t>BLv48詳細はボス攻略参照</t>
  </si>
  <si>
    <t>琥珀牙勾玉</t>
  </si>
  <si>
    <t>天子&amp;天叢雲剣</t>
  </si>
  <si>
    <t>BLv50詳細はボス攻略参照。連戦、負けてもストーリーは進行</t>
  </si>
  <si>
    <t>BLv65詳細はボス攻略参照</t>
  </si>
  <si>
    <t>戦闘するには紅魔勢(美鈴/パチュリー/レミリア/咲夜)の戦闘ポイントを各300と実績33（FOE討伐30体以上）の取得が必要</t>
  </si>
  <si>
    <t>z</t>
  </si>
  <si>
    <t>12階(K-7)への階段</t>
  </si>
  <si>
    <t>14階(I-8)への階段</t>
  </si>
  <si>
    <t>B-6下</t>
  </si>
  <si>
    <t>14階(B-6)下への階段</t>
  </si>
  <si>
    <t>14階(B-7)への階段</t>
  </si>
  <si>
    <t>B-6上</t>
  </si>
  <si>
    <t>14階(B-6)上への階段</t>
  </si>
  <si>
    <t>A-7</t>
  </si>
  <si>
    <t>14階(A-7)への階段</t>
  </si>
  <si>
    <t>水晶玉</t>
  </si>
  <si>
    <t>「杜若の刻印」所持で通行可、15階G-6(紫)戦後入手</t>
  </si>
  <si>
    <t>実績72種取得で通行可</t>
  </si>
  <si>
    <t>G-3</t>
  </si>
  <si>
    <t>白蓮の経巻1~4所持で加入</t>
  </si>
  <si>
    <t>G-4左</t>
  </si>
  <si>
    <t>白蓮の経巻全所持で通行可</t>
  </si>
  <si>
    <t>G-4右</t>
  </si>
  <si>
    <t>白蓮の経巻の捜索依頼。11階、13階、14階、14階の雑魚ドロップの4種</t>
  </si>
  <si>
    <t>「桔梗の刻印」所持で通行可、14階G-12(紫)戦後入手</t>
  </si>
  <si>
    <t>C-4</t>
  </si>
  <si>
    <t>ダウジング-2</t>
  </si>
  <si>
    <t>ナズーリンの戦闘ポイント300、実績??取得時 白蓮の経巻・２入手</t>
  </si>
  <si>
    <t>花-5</t>
  </si>
  <si>
    <t>チルノの戦闘ポイント200、穣子の戦闘ポイント400で進行。8階F-7の茂みの一つ</t>
  </si>
  <si>
    <t>BLv65詳細はボス攻略参照、小町の戦闘ポイント400で戦闘可能。映姫加入</t>
  </si>
  <si>
    <t>C-6</t>
  </si>
  <si>
    <t>F-12</t>
  </si>
  <si>
    <t>15階(B-5)への階段</t>
  </si>
  <si>
    <t>13階(A-7)への階段</t>
  </si>
  <si>
    <t>B-1</t>
  </si>
  <si>
    <t>15階(C-1)への階段</t>
  </si>
  <si>
    <t>13階(B-6)上への階段</t>
  </si>
  <si>
    <t>13階(B-6)下への階段</t>
  </si>
  <si>
    <t>13階(B-7)への階段</t>
  </si>
  <si>
    <t>13階(I-8)への階段</t>
  </si>
  <si>
    <t>15階(J-1)への階段</t>
  </si>
  <si>
    <t>15階(L-12)への階段</t>
  </si>
  <si>
    <t>E-3</t>
  </si>
  <si>
    <t>ダウジング-3</t>
  </si>
  <si>
    <t>ナズーリンの戦闘ポイント400 にとりの戦闘ポイント200、実績??取得時で白蓮の経巻・３入手</t>
  </si>
  <si>
    <t>西行寺 幽々子</t>
  </si>
  <si>
    <t>I-11(紫)出現</t>
  </si>
  <si>
    <t>G-12</t>
  </si>
  <si>
    <t>人の記した知識</t>
  </si>
  <si>
    <t>BLv55詳細はボス攻略参照、「桔梗の刻印」入手</t>
  </si>
  <si>
    <t>BLv60詳細はボス攻略参照。幽々子加入</t>
  </si>
  <si>
    <t>x</t>
  </si>
  <si>
    <t>攻撃属性※</t>
  </si>
  <si>
    <t>他スペル</t>
  </si>
  <si>
    <t>能力</t>
  </si>
  <si>
    <t>総評</t>
  </si>
  <si>
    <t>キャラ名</t>
  </si>
  <si>
    <t>炎</t>
  </si>
  <si>
    <t>回復</t>
  </si>
  <si>
    <t>支援</t>
  </si>
  <si>
    <t>妨害</t>
  </si>
  <si>
    <t>自己強化</t>
  </si>
  <si>
    <t>耐久</t>
  </si>
  <si>
    <t>攻撃</t>
  </si>
  <si>
    <t>継戦</t>
  </si>
  <si>
    <t>敏捷</t>
  </si>
  <si>
    <t>雑魚</t>
  </si>
  <si>
    <t>ボス</t>
  </si>
  <si>
    <t>霊夢</t>
  </si>
  <si>
    <t>○</t>
  </si>
  <si>
    <t>魔理沙</t>
  </si>
  <si>
    <t>□</t>
  </si>
  <si>
    <t>霖之助</t>
  </si>
  <si>
    <t>△</t>
  </si>
  <si>
    <t>×</t>
  </si>
  <si>
    <t>取得系有。</t>
  </si>
  <si>
    <t>慧音</t>
  </si>
  <si>
    <t>妖夢</t>
  </si>
  <si>
    <t>小傘</t>
  </si>
  <si>
    <t>ルーミア</t>
  </si>
  <si>
    <t>―</t>
  </si>
  <si>
    <t>穣子</t>
  </si>
  <si>
    <t>小町</t>
  </si>
  <si>
    <t>橙</t>
  </si>
  <si>
    <t>高回転</t>
  </si>
  <si>
    <t>にとり</t>
  </si>
  <si>
    <t>装備効果２倍</t>
  </si>
  <si>
    <t>パルスィ</t>
  </si>
  <si>
    <t>リグル</t>
  </si>
  <si>
    <t>輝夜</t>
  </si>
  <si>
    <t>技豊富だがＭＰ回復１</t>
  </si>
  <si>
    <t>妹紅</t>
  </si>
  <si>
    <t>文</t>
  </si>
  <si>
    <t>華扇</t>
  </si>
  <si>
    <t>雛</t>
  </si>
  <si>
    <t>対状態異常。</t>
  </si>
  <si>
    <t>燐</t>
  </si>
  <si>
    <t>空</t>
  </si>
  <si>
    <t>さとり</t>
  </si>
  <si>
    <t>他者スペル借用</t>
  </si>
  <si>
    <t>勇儀</t>
  </si>
  <si>
    <t>美鈴</t>
  </si>
  <si>
    <t>アリス</t>
  </si>
  <si>
    <t>パチュリー</t>
  </si>
  <si>
    <t>永琳</t>
  </si>
  <si>
    <t>鈴仙</t>
  </si>
  <si>
    <t>早苗</t>
  </si>
  <si>
    <t>衣玖</t>
  </si>
  <si>
    <t>萃香</t>
  </si>
  <si>
    <t>藍</t>
  </si>
  <si>
    <t>レミリア</t>
  </si>
  <si>
    <t>咲夜</t>
  </si>
  <si>
    <t>神奈子</t>
  </si>
  <si>
    <t>諏訪子</t>
  </si>
  <si>
    <t>天子</t>
  </si>
  <si>
    <t>フラン</t>
  </si>
  <si>
    <t>幽々子</t>
  </si>
  <si>
    <t>幽香</t>
  </si>
  <si>
    <t>紫</t>
  </si>
  <si>
    <t>聖</t>
  </si>
  <si>
    <t>映姫</t>
  </si>
  <si>
    <t>蓮子</t>
  </si>
  <si>
    <t>メリー</t>
  </si>
  <si>
    <t>星</t>
  </si>
  <si>
    <t>マミゾウ</t>
  </si>
  <si>
    <t>布都</t>
  </si>
  <si>
    <t>神子</t>
  </si>
  <si>
    <t>こころ</t>
  </si>
  <si>
    <t>朱鷺子</t>
  </si>
  <si>
    <t>こいし</t>
  </si>
  <si>
    <t>阿求</t>
  </si>
  <si>
    <t>スペル</t>
  </si>
  <si>
    <t>使えるスキル、■習得</t>
  </si>
  <si>
    <t>博麗 霊夢</t>
  </si>
  <si>
    <t>雑魚戦、霊攻撃。
ボス戦常にスタメン。</t>
  </si>
  <si>
    <t>霊単体麻痺
霊全体
全体回復
全体防御精神</t>
  </si>
  <si>
    <t>■味方戦闘不能時全能力上昇、後衛でも
■戦闘終了時全味方ＭＰ回復
■死亡時味方回復
霊被ダメ減少
対妖怪予ダメ上昇</t>
  </si>
  <si>
    <t>霧雨 魔理沙</t>
  </si>
  <si>
    <t>雑魚戦、魔力攻撃。
ボス戦も同上。</t>
  </si>
  <si>
    <t>魔単体
魔全体
魔全体超威力
自身魔力上昇</t>
  </si>
  <si>
    <t>■敵属性防御軽減
■能力低下・状態異常回復早い
■味方魔属性攻撃上昇</t>
  </si>
  <si>
    <t>森近 霖之助</t>
  </si>
  <si>
    <t>雑魚戦、取得増加全振り。
ボス戦、支援と準壁。</t>
  </si>
  <si>
    <t>微回復と治療
味方全能力上昇</t>
  </si>
  <si>
    <t>金額上昇、アイテム取得上昇
味方全体他種族ダメージ上昇
行動順時、敵の攻撃低下。魔力〃。</t>
  </si>
  <si>
    <t>上白沢 慧音</t>
  </si>
  <si>
    <t>雑魚戦、冥・冷。
ボス戦、支援役。</t>
  </si>
  <si>
    <t>冥全体
霊全体
攻撃魔力上昇
防御精神上昇</t>
  </si>
  <si>
    <t>■前衛時誰か隊列変更全関係者MP回復
■行動順時味方精神上昇</t>
  </si>
  <si>
    <t>雑魚戦、物理次第
ボス戦、防御と物理</t>
  </si>
  <si>
    <t>物理単体
物理全体</t>
  </si>
  <si>
    <t>味方命中率上昇
対飛行与ダメ上昇
自身、敵の上昇効果無視</t>
  </si>
  <si>
    <t>雑魚戦、風・然
全体攻撃の燃費が悪い
ボス戦、物理、対低下</t>
  </si>
  <si>
    <t>物理単体
風全体
然全体</t>
  </si>
  <si>
    <t>自身の攻撃低下を反転</t>
  </si>
  <si>
    <t>雑魚戦、然
ボス戦、然・冷・恐怖・低下</t>
  </si>
  <si>
    <t>然全体恐怖衝撃
冥単体恐怖精神低下
冷一列</t>
  </si>
  <si>
    <t>自身の攻撃に恐怖追加
■集中時HP回復
■自身、敵の属性耐性軽減</t>
  </si>
  <si>
    <t>雑魚戦、冥属性
ボス戦、魔属性と低下軽減</t>
  </si>
  <si>
    <t>魔単体
冥全体
少量回復と低下軽減</t>
  </si>
  <si>
    <t>味方の冥被ダメ軽減
■防御高い敵への貫通
対人間与ダメ上昇</t>
  </si>
  <si>
    <t>雑魚戦、冷属性
ボス戦も同上</t>
  </si>
  <si>
    <t>冷単体
冷全体
自身防御精神向上</t>
  </si>
  <si>
    <t>行動順時敵敏捷減少
自身状態異常治り早く
味方冷被ダメ現象</t>
  </si>
  <si>
    <t>雑魚戦、然属性
ボス戦、回復と然</t>
  </si>
  <si>
    <t>然単体
然全体
回復単体
自身防御精神向上</t>
  </si>
  <si>
    <t>■行動順時自身回復
■行動順時味方魔力上昇
集中時自身回復
MP１／３時集中効果大</t>
  </si>
  <si>
    <t>雑魚戦、壁と霊
ボス戦、壁と物・冷・霊</t>
  </si>
  <si>
    <t>物単体
冷一列
霊全体
霊属性単体</t>
  </si>
  <si>
    <t>■防御・精神低下反転
■行動順時自己回復
霊属性反撃
■被ダメ時攻撃上昇</t>
  </si>
  <si>
    <t>雑魚戦、使えない
ボス戦、物・炎</t>
  </si>
  <si>
    <t>物単体
炎一列
自己攻撃特化</t>
  </si>
  <si>
    <t>無し。ブーストに回すべき。</t>
  </si>
  <si>
    <t>河城 にとり</t>
  </si>
  <si>
    <t>雑魚戦、冷と然
ボス戦、物・冷・然</t>
  </si>
  <si>
    <t>冷全体
然全体
物単体
自己全能力向上</t>
  </si>
  <si>
    <t>■装備品効果２倍
味方冷与ダメ上昇</t>
  </si>
  <si>
    <t>雑魚戦、然
ボス戦、然と猛毒</t>
  </si>
  <si>
    <t>然単体猛毒
然全体猛毒</t>
  </si>
  <si>
    <t>対猛毒スキル各種
対昆虫与ダメ上昇
■猛毒麻痺付き反撃</t>
  </si>
  <si>
    <t>雑魚戦、魔・霊・然
ボス戦、対魔法攻撃
※物理に激弱、魔法に強い</t>
  </si>
  <si>
    <t>魔全体
霊全体
然全体</t>
  </si>
  <si>
    <t>■自身、敵の防御９割無視
■後衛移動時MP回復
前衛時味方炎被ダメ現象
自身の回復速度と敏捷上昇</t>
  </si>
  <si>
    <t>射命丸 文</t>
  </si>
  <si>
    <t>雑魚戦、使えない
ボス戦、風</t>
  </si>
  <si>
    <t>風一列
風単体
味方敏捷向上
味方即行動</t>
  </si>
  <si>
    <t>■行動順時味方敏捷上昇
■味方風被ダメ軽減</t>
  </si>
  <si>
    <t>雑魚戦、風、然
ボス戦、風、然、沈黙対策</t>
  </si>
  <si>
    <t>風単体
然全体猛毒麻痺
風全体沈黙
味方沈黙回復</t>
  </si>
  <si>
    <t>■味方沈黙軽減</t>
  </si>
  <si>
    <t>茨木 華扇</t>
  </si>
  <si>
    <t>雑魚戦、然
ボス戦、冥、然、風</t>
  </si>
  <si>
    <t>冥単体低下
然全体
風単体麻痺低下
自身全能力</t>
  </si>
  <si>
    <t>味方対動物上昇
■行動順時能力上昇
■状態異常時能力向上
■攻撃沈黙追加
攻撃衝撃追加</t>
  </si>
  <si>
    <t>雑魚戦、炎
ボス戦、物・冥・炎</t>
  </si>
  <si>
    <t>物単体
冥単体
物一列
炎全体</t>
  </si>
  <si>
    <t>味方恐怖軽減
状態異常時能力向上
確率で二回行動</t>
  </si>
  <si>
    <t>雑魚戦、魔
ボス戦、魔、炎</t>
  </si>
  <si>
    <t>敵味方能力低下
魔全体
炎一列</t>
  </si>
  <si>
    <t>味方能力低下軽減
状態異常時能力向上
能力低下反転
■集中時味方能力低下自己転嫁
■一部状態異常時MP回復能力向上</t>
  </si>
  <si>
    <t>霊烏路 空</t>
  </si>
  <si>
    <t>雑魚戦、魔、炎
ボス戦、魔、炎</t>
  </si>
  <si>
    <t>魔全体
炎全体各能力低下
炎全体精神低下</t>
  </si>
  <si>
    <t>前衛時味方炎上昇
敵属性防御軽減</t>
  </si>
  <si>
    <t>雑魚戦、魔
ボス戦、魔、支援</t>
  </si>
  <si>
    <t>魔全体
※味方スペル借用</t>
  </si>
  <si>
    <t>■敵能力向上無視
退却時MP回復
■前衛時味方弱点与ダメ上昇
■味方前衛のスペル借用</t>
  </si>
  <si>
    <t>雑魚戦、使えない
ボス戦、対物理壁、然、物、霊</t>
  </si>
  <si>
    <t>然単体
物単体※命中低い
霊単体麻痺鈍重沈黙</t>
  </si>
  <si>
    <t>物理カウンター
戦闘不能者多いほど能力向上
前衛時味方物理上昇
HP低いほど与ダメ上昇</t>
  </si>
  <si>
    <t>雑魚戦、使えない
ボス戦、霊、物、壁役</t>
  </si>
  <si>
    <t>霊単体
物単体
自身回復
少回復・治癒</t>
  </si>
  <si>
    <t xml:space="preserve">行動順時前衛防御上昇
自身HP回復対象時効果上昇
</t>
  </si>
  <si>
    <t>雑魚戦、炎、魔、物
ボス戦、炎、魔、物</t>
  </si>
  <si>
    <t>炎全体
魔全体
魔一列
物全体麻痺等</t>
  </si>
  <si>
    <t>自身回避上昇
状態異常敵与ダメ上昇
ＭＰ１／３時ＴＰ消費急速集中</t>
  </si>
  <si>
    <t>雑魚戦、冷、魔、冥
ボス戦、主に回復</t>
  </si>
  <si>
    <t>冷全体攻撃低下
魔全体魔力低下
HP異常回復単体
冥全鈍重</t>
  </si>
  <si>
    <t>敵防御貫通
味方最大ＨＰ超え回復
攻撃に猛毒追加
敏捷上昇と後衛時回復増加</t>
  </si>
  <si>
    <t>雑魚戦、魔
ボス戦、主に回復</t>
  </si>
  <si>
    <t>魔全体
冷一列
ＨＰ異常低下回復単体
味方の各能力上昇</t>
  </si>
  <si>
    <t>ＭＰ回復上昇
死亡時前衛各能力上昇
味方霊攻撃上昇
味方対妖怪攻撃上昇</t>
  </si>
  <si>
    <t>雑魚戦、風
ボス戦、風、壁役</t>
  </si>
  <si>
    <t>風単体
風全体
味方攻撃魔力上昇※副作用麻痺
味方敏捷上昇副作用</t>
  </si>
  <si>
    <t>カウンター
防御精神低下反転
味方麻痺軽減
敵の防御精神低下時与ダメ上昇</t>
  </si>
  <si>
    <t>伊吹 萃香</t>
  </si>
  <si>
    <t>雑魚戦、使えない
ボス戦、然、風、冥、壁役</t>
  </si>
  <si>
    <t>然単体
風単体
風一列
自身能力向上副作用
冥単体麻痺鈍重恐怖</t>
  </si>
  <si>
    <t>自身行動順時回復や能力上昇
ＨＰ減る程与ダメ上昇
前衛時味方命中回避上昇
行動順時的に麻痺
的攻撃時能力向上</t>
  </si>
  <si>
    <t>魔全体
然全体
物一列</t>
  </si>
  <si>
    <t>能力向上スキル時に後衛も対象
MP回復増加
MP回復増加その２</t>
  </si>
  <si>
    <t>霊単体
物全体
冷単体
風全体</t>
  </si>
  <si>
    <t>行動順のたびに能力向上
HP６６％未満で行動順でMP回復
HP一定％以下で能力向上</t>
  </si>
  <si>
    <t>HP</t>
  </si>
  <si>
    <t>防御</t>
  </si>
  <si>
    <t>魔力</t>
  </si>
  <si>
    <t>精神</t>
  </si>
  <si>
    <t>初期MP</t>
  </si>
  <si>
    <t>MP成長</t>
  </si>
  <si>
    <t>TP</t>
  </si>
  <si>
    <t>回避</t>
  </si>
  <si>
    <t>HP回復</t>
  </si>
  <si>
    <t>MP回復</t>
  </si>
  <si>
    <t>経験倍率</t>
  </si>
  <si>
    <t>耐久
指数</t>
  </si>
  <si>
    <t>攻撃
指数</t>
  </si>
  <si>
    <t>継戦
指数</t>
  </si>
  <si>
    <t>1/12</t>
  </si>
  <si>
    <t>1/11</t>
  </si>
  <si>
    <t>1/16</t>
  </si>
  <si>
    <t>1/14</t>
  </si>
  <si>
    <t>1/9</t>
  </si>
  <si>
    <t>1/17</t>
  </si>
  <si>
    <t>1/19</t>
  </si>
  <si>
    <t>1/18</t>
  </si>
  <si>
    <t>1/15</t>
  </si>
  <si>
    <t>1/22</t>
  </si>
  <si>
    <t>1/20</t>
  </si>
  <si>
    <t>1/8</t>
  </si>
  <si>
    <t>1/10</t>
  </si>
  <si>
    <t>1/21</t>
  </si>
  <si>
    <t>1/13</t>
  </si>
  <si>
    <t>1/25</t>
  </si>
  <si>
    <t>HP回復率</t>
  </si>
  <si>
    <t>MP回復値</t>
  </si>
  <si>
    <t>必要経験値倍率</t>
  </si>
  <si>
    <t>平均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</si>
</sst>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179" formatCode="0.0_ "/>
    <numFmt numFmtId="180" formatCode="0_ "/>
  </numFmts>
  <fonts count="37">
    <font>
      <sz val="11"/>
      <color theme="1"/>
      <name val="ＭＳ Ｐゴシック"/>
      <charset val="128"/>
      <scheme val="minor"/>
    </font>
    <font>
      <sz val="11"/>
      <color theme="1"/>
      <name val="ＭＳ ゴシック"/>
      <charset val="128"/>
    </font>
    <font>
      <sz val="10"/>
      <color rgb="FF666666"/>
      <name val="ＭＳ ゴシック"/>
      <charset val="134"/>
    </font>
    <font>
      <sz val="10"/>
      <name val="ＭＳ ゴシック"/>
      <charset val="134"/>
    </font>
    <font>
      <sz val="11"/>
      <name val="ＭＳ ゴシック"/>
      <charset val="128"/>
    </font>
    <font>
      <sz val="11"/>
      <color theme="1"/>
      <name val="ＭＳ Ｐゴシック"/>
      <charset val="128"/>
    </font>
    <font>
      <sz val="10"/>
      <color rgb="FF666666"/>
      <name val="ＭＳ Ｐゴシック"/>
      <charset val="134"/>
    </font>
    <font>
      <b/>
      <sz val="10"/>
      <color rgb="FF000000"/>
      <name val="ＭＳ Ｐゴシック"/>
      <charset val="134"/>
    </font>
    <font>
      <b/>
      <sz val="10"/>
      <color rgb="FFFF0000"/>
      <name val="ＭＳ Ｐゴシック"/>
      <charset val="134"/>
    </font>
    <font>
      <sz val="9.75"/>
      <color rgb="FF666666"/>
      <name val="ＭＳ Ｐゴシック"/>
      <charset val="128"/>
    </font>
    <font>
      <b/>
      <sz val="9.75"/>
      <color rgb="FF000000"/>
      <name val="ＭＳ Ｐゴシック"/>
      <charset val="128"/>
    </font>
    <font>
      <b/>
      <sz val="9.75"/>
      <color rgb="FFFF0000"/>
      <name val="ＭＳ Ｐゴシック"/>
      <charset val="128"/>
    </font>
    <font>
      <b/>
      <sz val="11"/>
      <color rgb="FF000000"/>
      <name val="ＭＳ Ｐゴシック"/>
      <charset val="128"/>
    </font>
    <font>
      <b/>
      <sz val="11"/>
      <color rgb="FF000000"/>
      <name val="ＭＳ Ｐゴシック"/>
      <charset val="128"/>
      <scheme val="minor"/>
    </font>
    <font>
      <sz val="9.75"/>
      <color rgb="FF666666"/>
      <name val="Arial"/>
      <charset val="128"/>
    </font>
    <font>
      <b/>
      <sz val="9.75"/>
      <color rgb="FF000000"/>
      <name val="Arial"/>
      <charset val="128"/>
    </font>
    <font>
      <sz val="11"/>
      <color theme="1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9"/>
      <name val="ＭＳ Ｐゴシック"/>
      <charset val="128"/>
    </font>
  </fonts>
  <fills count="4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EE82E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medium">
        <color rgb="FFAAAAAA"/>
      </left>
      <right style="medium">
        <color rgb="FF999999"/>
      </right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AAAAAA"/>
      </left>
      <right style="medium">
        <color rgb="FF999999"/>
      </right>
      <top style="medium">
        <color rgb="FF999999"/>
      </top>
      <bottom style="medium">
        <color rgb="FFAAAAAA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AAAAAA"/>
      </bottom>
      <diagonal/>
    </border>
    <border>
      <left style="medium">
        <color rgb="FF999999"/>
      </left>
      <right style="medium">
        <color rgb="FFAAAAAA"/>
      </right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 style="medium">
        <color rgb="FF999999"/>
      </top>
      <bottom style="medium">
        <color rgb="FFAAAAAA"/>
      </bottom>
      <diagonal/>
    </border>
    <border>
      <left style="medium">
        <color rgb="FFAAAAAA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AAAAAA"/>
      </right>
      <top style="medium">
        <color rgb="FF999999"/>
      </top>
      <bottom/>
      <diagonal/>
    </border>
    <border>
      <left style="medium">
        <color rgb="FFAAAAAA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AAAAA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5" borderId="17" applyNumberFormat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18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22" borderId="19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22" borderId="17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27" borderId="23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179" fontId="1" fillId="0" borderId="0" xfId="0" applyNumberFormat="1" applyFont="1">
      <alignment vertical="center"/>
    </xf>
    <xf numFmtId="0" fontId="2" fillId="2" borderId="7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3" borderId="0" xfId="0" applyFont="1" applyFill="1">
      <alignment vertical="center"/>
    </xf>
    <xf numFmtId="0" fontId="1" fillId="0" borderId="0" xfId="0" applyFont="1" applyFill="1" applyAlignment="1">
      <alignment vertical="center"/>
    </xf>
    <xf numFmtId="180" fontId="1" fillId="0" borderId="0" xfId="0" applyNumberFormat="1" applyFont="1">
      <alignment vertical="center"/>
    </xf>
    <xf numFmtId="0" fontId="1" fillId="4" borderId="0" xfId="0" applyFont="1" applyFill="1">
      <alignment vertical="center"/>
    </xf>
    <xf numFmtId="0" fontId="1" fillId="5" borderId="0" xfId="0" applyFont="1" applyFill="1">
      <alignment vertical="center"/>
    </xf>
    <xf numFmtId="0" fontId="1" fillId="6" borderId="0" xfId="0" applyFont="1" applyFill="1">
      <alignment vertical="center"/>
    </xf>
    <xf numFmtId="0" fontId="4" fillId="7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 wrapText="1"/>
    </xf>
    <xf numFmtId="0" fontId="7" fillId="10" borderId="3" xfId="0" applyFont="1" applyFill="1" applyBorder="1" applyAlignment="1">
      <alignment vertical="center" wrapText="1"/>
    </xf>
    <xf numFmtId="0" fontId="6" fillId="11" borderId="4" xfId="0" applyFont="1" applyFill="1" applyBorder="1" applyAlignment="1">
      <alignment vertical="center" wrapText="1"/>
    </xf>
    <xf numFmtId="0" fontId="7" fillId="12" borderId="3" xfId="0" applyFont="1" applyFill="1" applyBorder="1" applyAlignment="1">
      <alignment vertical="center" wrapText="1"/>
    </xf>
    <xf numFmtId="0" fontId="7" fillId="12" borderId="5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8" fillId="12" borderId="5" xfId="0" applyFont="1" applyFill="1" applyBorder="1" applyAlignment="1">
      <alignment vertical="center" wrapText="1"/>
    </xf>
    <xf numFmtId="0" fontId="7" fillId="10" borderId="10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10" borderId="13" xfId="0" applyFont="1" applyFill="1" applyBorder="1" applyAlignment="1">
      <alignment vertical="center" wrapText="1"/>
    </xf>
    <xf numFmtId="0" fontId="6" fillId="11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8" fillId="12" borderId="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13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10" fillId="9" borderId="3" xfId="0" applyFont="1" applyFill="1" applyBorder="1" applyAlignment="1">
      <alignment vertical="center" wrapText="1"/>
    </xf>
    <xf numFmtId="0" fontId="10" fillId="10" borderId="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10" fillId="12" borderId="3" xfId="0" applyFont="1" applyFill="1" applyBorder="1" applyAlignment="1">
      <alignment vertical="center" wrapText="1"/>
    </xf>
    <xf numFmtId="0" fontId="11" fillId="12" borderId="3" xfId="0" applyFont="1" applyFill="1" applyBorder="1" applyAlignment="1">
      <alignment vertical="center" wrapText="1"/>
    </xf>
    <xf numFmtId="0" fontId="11" fillId="12" borderId="5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5" fillId="5" borderId="0" xfId="0" applyFont="1" applyFill="1">
      <alignment vertical="center"/>
    </xf>
    <xf numFmtId="0" fontId="5" fillId="14" borderId="0" xfId="0" applyFont="1" applyFill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2" fillId="8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2" fillId="9" borderId="3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12" fillId="10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0" fillId="12" borderId="5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3" fillId="8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3" fillId="9" borderId="3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13" fillId="1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5" fillId="8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5" fillId="9" borderId="3" xfId="0" applyFont="1" applyFill="1" applyBorder="1" applyAlignment="1">
      <alignment vertical="center" wrapText="1"/>
    </xf>
    <xf numFmtId="0" fontId="15" fillId="10" borderId="3" xfId="0" applyFont="1" applyFill="1" applyBorder="1" applyAlignment="1">
      <alignment vertical="center" wrapText="1"/>
    </xf>
    <xf numFmtId="0" fontId="15" fillId="12" borderId="3" xfId="0" applyFont="1" applyFill="1" applyBorder="1" applyAlignment="1">
      <alignment vertical="center" wrapText="1"/>
    </xf>
    <xf numFmtId="0" fontId="15" fillId="12" borderId="5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4">
    <dxf>
      <fill>
        <patternFill patternType="solid">
          <bgColor theme="9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8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../media/image2.png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NULL" TargetMode="External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2695575</xdr:colOff>
      <xdr:row>58</xdr:row>
      <xdr:rowOff>19050</xdr:rowOff>
    </xdr:to>
    <xdr:pic>
      <xdr:nvPicPr>
        <xdr:cNvPr id="4" name="Picture 1" descr="https://img.atwiki.jp/thlabyroth2/attach/65/32/THL2_1F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4486275"/>
          <a:ext cx="4162425" cy="63627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5</xdr:col>
      <xdr:colOff>152400</xdr:colOff>
      <xdr:row>110</xdr:row>
      <xdr:rowOff>28575</xdr:rowOff>
    </xdr:to>
    <xdr:pic>
      <xdr:nvPicPr>
        <xdr:cNvPr id="1026" name="Picture 2" descr="https://img.atwiki.jp/thlabyroth2/attach/66/33/THL2_2F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6675" y="15020925"/>
          <a:ext cx="5095875" cy="5857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5</xdr:col>
      <xdr:colOff>676275</xdr:colOff>
      <xdr:row>166</xdr:row>
      <xdr:rowOff>0</xdr:rowOff>
    </xdr:to>
    <xdr:pic>
      <xdr:nvPicPr>
        <xdr:cNvPr id="1027" name="Picture 3" descr="https://img.atwiki.jp/thlabyroth2/attach/67/34/THL2_3F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6675" y="26165175"/>
          <a:ext cx="5619750" cy="5829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5</xdr:col>
      <xdr:colOff>152400</xdr:colOff>
      <xdr:row>227</xdr:row>
      <xdr:rowOff>19050</xdr:rowOff>
    </xdr:to>
    <xdr:pic>
      <xdr:nvPicPr>
        <xdr:cNvPr id="1025" name="Picture 1" descr="https://img.atwiki.jp/thlabyroth2/attach/68/35/THL2_4F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6675" y="37928550"/>
          <a:ext cx="5095875" cy="63627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5</xdr:col>
      <xdr:colOff>628650</xdr:colOff>
      <xdr:row>292</xdr:row>
      <xdr:rowOff>19050</xdr:rowOff>
    </xdr:to>
    <xdr:pic>
      <xdr:nvPicPr>
        <xdr:cNvPr id="2" name="Picture 1" descr="https://img.atwiki.jp/thlabyroth2/attach/69/36/THL2_5F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6675" y="50987325"/>
          <a:ext cx="5572125" cy="68770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293</xdr:row>
      <xdr:rowOff>0</xdr:rowOff>
    </xdr:from>
    <xdr:to>
      <xdr:col>5</xdr:col>
      <xdr:colOff>686586</xdr:colOff>
      <xdr:row>309</xdr:row>
      <xdr:rowOff>95646</xdr:rowOff>
    </xdr:to>
    <xdr:pic>
      <xdr:nvPicPr>
        <xdr:cNvPr id="7" name="図 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66675" y="58016775"/>
          <a:ext cx="5629910" cy="2838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328</xdr:row>
      <xdr:rowOff>0</xdr:rowOff>
    </xdr:from>
    <xdr:to>
      <xdr:col>5</xdr:col>
      <xdr:colOff>628650</xdr:colOff>
      <xdr:row>368</xdr:row>
      <xdr:rowOff>0</xdr:rowOff>
    </xdr:to>
    <xdr:pic>
      <xdr:nvPicPr>
        <xdr:cNvPr id="2049" name="Picture 1" descr="https://img.atwiki.jp/thlabyroth2/attach/70/37/THL2_6F.png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66675" y="65655825"/>
          <a:ext cx="5572125" cy="6858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368</xdr:row>
      <xdr:rowOff>0</xdr:rowOff>
    </xdr:from>
    <xdr:to>
      <xdr:col>6</xdr:col>
      <xdr:colOff>343900</xdr:colOff>
      <xdr:row>387</xdr:row>
      <xdr:rowOff>114771</xdr:rowOff>
    </xdr:to>
    <xdr:pic>
      <xdr:nvPicPr>
        <xdr:cNvPr id="9" name="図 8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66675" y="72513825"/>
          <a:ext cx="7163435" cy="3371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411</xdr:row>
      <xdr:rowOff>171450</xdr:rowOff>
    </xdr:from>
    <xdr:to>
      <xdr:col>5</xdr:col>
      <xdr:colOff>1590675</xdr:colOff>
      <xdr:row>454</xdr:row>
      <xdr:rowOff>142875</xdr:rowOff>
    </xdr:to>
    <xdr:pic>
      <xdr:nvPicPr>
        <xdr:cNvPr id="3" name="Picture 1" descr="https://img.atwiki.jp/thlabyroth2/attach/131/38/THL2_7F.png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6675" y="81895950"/>
          <a:ext cx="6534150" cy="7353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455</xdr:row>
      <xdr:rowOff>0</xdr:rowOff>
    </xdr:from>
    <xdr:to>
      <xdr:col>5</xdr:col>
      <xdr:colOff>1820219</xdr:colOff>
      <xdr:row>470</xdr:row>
      <xdr:rowOff>57517</xdr:rowOff>
    </xdr:to>
    <xdr:pic>
      <xdr:nvPicPr>
        <xdr:cNvPr id="11" name="図 10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66675" y="89277825"/>
          <a:ext cx="6763385" cy="2628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490</xdr:row>
      <xdr:rowOff>0</xdr:rowOff>
    </xdr:from>
    <xdr:to>
      <xdr:col>5</xdr:col>
      <xdr:colOff>628650</xdr:colOff>
      <xdr:row>533</xdr:row>
      <xdr:rowOff>9525</xdr:rowOff>
    </xdr:to>
    <xdr:pic>
      <xdr:nvPicPr>
        <xdr:cNvPr id="5" name="Picture 1" descr="https://img.atwiki.jp/thlabyroth2/attach/132/39/THL2_8F.png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66675" y="97069275"/>
          <a:ext cx="5572125" cy="7381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533</xdr:row>
      <xdr:rowOff>0</xdr:rowOff>
    </xdr:from>
    <xdr:to>
      <xdr:col>5</xdr:col>
      <xdr:colOff>429375</xdr:colOff>
      <xdr:row>546</xdr:row>
      <xdr:rowOff>124154</xdr:rowOff>
    </xdr:to>
    <xdr:pic>
      <xdr:nvPicPr>
        <xdr:cNvPr id="13" name="図 12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66675" y="104441625"/>
          <a:ext cx="5372735" cy="23526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567</xdr:row>
      <xdr:rowOff>28575</xdr:rowOff>
    </xdr:from>
    <xdr:to>
      <xdr:col>5</xdr:col>
      <xdr:colOff>1123950</xdr:colOff>
      <xdr:row>603</xdr:row>
      <xdr:rowOff>142875</xdr:rowOff>
    </xdr:to>
    <xdr:pic>
      <xdr:nvPicPr>
        <xdr:cNvPr id="6" name="Picture 1" descr="https://img.atwiki.jp/thlabyroth2/attach/133/40/THL2_9F.png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76200" y="112242600"/>
          <a:ext cx="6057900" cy="6286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603</xdr:row>
      <xdr:rowOff>161925</xdr:rowOff>
    </xdr:from>
    <xdr:to>
      <xdr:col>5</xdr:col>
      <xdr:colOff>1105741</xdr:colOff>
      <xdr:row>620</xdr:row>
      <xdr:rowOff>124227</xdr:rowOff>
    </xdr:to>
    <xdr:pic>
      <xdr:nvPicPr>
        <xdr:cNvPr id="15" name="図 14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95250" y="118548150"/>
          <a:ext cx="6020435" cy="2876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638</xdr:row>
      <xdr:rowOff>9525</xdr:rowOff>
    </xdr:from>
    <xdr:to>
      <xdr:col>5</xdr:col>
      <xdr:colOff>1581150</xdr:colOff>
      <xdr:row>684</xdr:row>
      <xdr:rowOff>28575</xdr:rowOff>
    </xdr:to>
    <xdr:pic>
      <xdr:nvPicPr>
        <xdr:cNvPr id="8" name="図形 7"/>
        <xdr:cNvPicPr>
          <a:picLocks noChangeAspect="1"/>
        </xdr:cNvPicPr>
      </xdr:nvPicPr>
      <xdr:blipFill>
        <a:blip r:embed="rId15" r:link="rId16"/>
        <a:stretch>
          <a:fillRect/>
        </a:stretch>
      </xdr:blipFill>
      <xdr:spPr>
        <a:xfrm>
          <a:off x="66675" y="125625225"/>
          <a:ext cx="6524625" cy="790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685</xdr:row>
      <xdr:rowOff>0</xdr:rowOff>
    </xdr:from>
    <xdr:to>
      <xdr:col>7</xdr:col>
      <xdr:colOff>514350</xdr:colOff>
      <xdr:row>700</xdr:row>
      <xdr:rowOff>9525</xdr:rowOff>
    </xdr:to>
    <xdr:pic>
      <xdr:nvPicPr>
        <xdr:cNvPr id="10" name="図形 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6675" y="133673850"/>
          <a:ext cx="8020050" cy="258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721</xdr:row>
      <xdr:rowOff>0</xdr:rowOff>
    </xdr:from>
    <xdr:to>
      <xdr:col>5</xdr:col>
      <xdr:colOff>1104900</xdr:colOff>
      <xdr:row>764</xdr:row>
      <xdr:rowOff>9525</xdr:rowOff>
    </xdr:to>
    <xdr:pic>
      <xdr:nvPicPr>
        <xdr:cNvPr id="12" name="図形 11"/>
        <xdr:cNvPicPr>
          <a:picLocks noChangeAspect="1"/>
        </xdr:cNvPicPr>
      </xdr:nvPicPr>
      <xdr:blipFill>
        <a:blip r:embed="rId18" r:link="rId16"/>
        <a:stretch>
          <a:fillRect/>
        </a:stretch>
      </xdr:blipFill>
      <xdr:spPr>
        <a:xfrm>
          <a:off x="66675" y="140970000"/>
          <a:ext cx="6048375" cy="7381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764</xdr:row>
      <xdr:rowOff>0</xdr:rowOff>
    </xdr:from>
    <xdr:to>
      <xdr:col>5</xdr:col>
      <xdr:colOff>1238250</xdr:colOff>
      <xdr:row>777</xdr:row>
      <xdr:rowOff>76200</xdr:rowOff>
    </xdr:to>
    <xdr:pic>
      <xdr:nvPicPr>
        <xdr:cNvPr id="14" name="図形 1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6675" y="148342350"/>
          <a:ext cx="6181725" cy="230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811</xdr:row>
      <xdr:rowOff>0</xdr:rowOff>
    </xdr:from>
    <xdr:to>
      <xdr:col>5</xdr:col>
      <xdr:colOff>1590675</xdr:colOff>
      <xdr:row>857</xdr:row>
      <xdr:rowOff>0</xdr:rowOff>
    </xdr:to>
    <xdr:pic>
      <xdr:nvPicPr>
        <xdr:cNvPr id="18" name="図形 17"/>
        <xdr:cNvPicPr>
          <a:picLocks noChangeAspect="1"/>
        </xdr:cNvPicPr>
      </xdr:nvPicPr>
      <xdr:blipFill>
        <a:blip r:embed="rId20" r:link="rId16"/>
        <a:stretch>
          <a:fillRect/>
        </a:stretch>
      </xdr:blipFill>
      <xdr:spPr>
        <a:xfrm>
          <a:off x="66675" y="158543625"/>
          <a:ext cx="6534150" cy="788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7</xdr:col>
      <xdr:colOff>657225</xdr:colOff>
      <xdr:row>871</xdr:row>
      <xdr:rowOff>161925</xdr:rowOff>
    </xdr:to>
    <xdr:pic>
      <xdr:nvPicPr>
        <xdr:cNvPr id="19" name="図形 1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6675" y="166430325"/>
          <a:ext cx="8162925" cy="256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901</xdr:row>
      <xdr:rowOff>0</xdr:rowOff>
    </xdr:from>
    <xdr:to>
      <xdr:col>5</xdr:col>
      <xdr:colOff>1114425</xdr:colOff>
      <xdr:row>943</xdr:row>
      <xdr:rowOff>133350</xdr:rowOff>
    </xdr:to>
    <xdr:pic>
      <xdr:nvPicPr>
        <xdr:cNvPr id="16" name="図形 15"/>
        <xdr:cNvPicPr>
          <a:picLocks noChangeAspect="1"/>
        </xdr:cNvPicPr>
      </xdr:nvPicPr>
      <xdr:blipFill>
        <a:blip r:embed="rId22" r:link="rId16"/>
        <a:stretch>
          <a:fillRect/>
        </a:stretch>
      </xdr:blipFill>
      <xdr:spPr>
        <a:xfrm>
          <a:off x="66675" y="176212500"/>
          <a:ext cx="6057900" cy="7334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5</xdr:col>
      <xdr:colOff>733425</xdr:colOff>
      <xdr:row>957</xdr:row>
      <xdr:rowOff>85725</xdr:rowOff>
    </xdr:to>
    <xdr:pic>
      <xdr:nvPicPr>
        <xdr:cNvPr id="20" name="図形 1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6675" y="183584850"/>
          <a:ext cx="5676900" cy="231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5</xdr:col>
      <xdr:colOff>1114425</xdr:colOff>
      <xdr:row>1018</xdr:row>
      <xdr:rowOff>142875</xdr:rowOff>
    </xdr:to>
    <xdr:pic>
      <xdr:nvPicPr>
        <xdr:cNvPr id="17" name="図形 16"/>
        <xdr:cNvPicPr>
          <a:picLocks noChangeAspect="1"/>
        </xdr:cNvPicPr>
      </xdr:nvPicPr>
      <xdr:blipFill>
        <a:blip r:embed="rId24" r:link="rId16"/>
        <a:stretch>
          <a:fillRect/>
        </a:stretch>
      </xdr:blipFill>
      <xdr:spPr>
        <a:xfrm>
          <a:off x="66675" y="190680975"/>
          <a:ext cx="6057900" cy="7343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5</xdr:col>
      <xdr:colOff>933450</xdr:colOff>
      <xdr:row>1034</xdr:row>
      <xdr:rowOff>38100</xdr:rowOff>
    </xdr:to>
    <xdr:pic>
      <xdr:nvPicPr>
        <xdr:cNvPr id="21" name="図形 20"/>
        <xdr:cNvPicPr/>
      </xdr:nvPicPr>
      <xdr:blipFill>
        <a:blip r:embed="rId25"/>
        <a:stretch>
          <a:fillRect/>
        </a:stretch>
      </xdr:blipFill>
      <xdr:spPr>
        <a:xfrm>
          <a:off x="66675" y="198053325"/>
          <a:ext cx="5876925" cy="2609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6"/>
  <sheetViews>
    <sheetView tabSelected="1" workbookViewId="0">
      <selection activeCell="B1" sqref="B1"/>
    </sheetView>
  </sheetViews>
  <sheetFormatPr defaultColWidth="9" defaultRowHeight="13.5" outlineLevelCol="5"/>
  <cols>
    <col min="1" max="1" width="0.875" style="23" customWidth="1"/>
    <col min="2" max="2" width="6.625" style="23" customWidth="1"/>
    <col min="3" max="3" width="12.625" style="23" customWidth="1"/>
    <col min="4" max="4" width="36.625" style="23" customWidth="1"/>
    <col min="5" max="5" width="9" style="23"/>
    <col min="6" max="6" width="24.625" style="23" customWidth="1"/>
    <col min="7" max="16384" width="9" style="23"/>
  </cols>
  <sheetData>
    <row r="1" ht="14.25"/>
    <row r="2" ht="14.25" spans="2:6">
      <c r="B2" s="24" t="s">
        <v>0</v>
      </c>
      <c r="C2" s="25" t="s">
        <v>1</v>
      </c>
      <c r="D2" s="25" t="s">
        <v>2</v>
      </c>
      <c r="E2" s="26" t="s">
        <v>3</v>
      </c>
      <c r="F2" s="23" t="s">
        <v>4</v>
      </c>
    </row>
    <row r="3" ht="14.25" spans="2:5">
      <c r="B3" s="27" t="s">
        <v>5</v>
      </c>
      <c r="C3" s="28" t="s">
        <v>6</v>
      </c>
      <c r="D3" s="28"/>
      <c r="E3" s="29"/>
    </row>
    <row r="4" ht="24.75" spans="2:5">
      <c r="B4" s="30" t="s">
        <v>7</v>
      </c>
      <c r="C4" s="28" t="s">
        <v>8</v>
      </c>
      <c r="D4" s="28"/>
      <c r="E4" s="29"/>
    </row>
    <row r="5" ht="24.75" spans="2:5">
      <c r="B5" s="30" t="s">
        <v>9</v>
      </c>
      <c r="C5" s="28" t="s">
        <v>10</v>
      </c>
      <c r="D5" s="28"/>
      <c r="E5" s="29"/>
    </row>
    <row r="6" ht="24.75" spans="2:5">
      <c r="B6" s="30" t="s">
        <v>11</v>
      </c>
      <c r="C6" s="28" t="s">
        <v>12</v>
      </c>
      <c r="D6" s="28"/>
      <c r="E6" s="29"/>
    </row>
    <row r="7" ht="14.25" spans="2:5">
      <c r="B7" s="31" t="s">
        <v>13</v>
      </c>
      <c r="C7" s="32" t="s">
        <v>14</v>
      </c>
      <c r="D7" s="28" t="s">
        <v>15</v>
      </c>
      <c r="E7" s="29"/>
    </row>
    <row r="8" ht="14.25" spans="2:5">
      <c r="B8" s="31" t="s">
        <v>16</v>
      </c>
      <c r="C8" s="32" t="s">
        <v>17</v>
      </c>
      <c r="D8" s="28" t="s">
        <v>18</v>
      </c>
      <c r="E8" s="29" t="s">
        <v>19</v>
      </c>
    </row>
    <row r="9" ht="15" customHeight="1" spans="2:5">
      <c r="B9" s="31" t="s">
        <v>20</v>
      </c>
      <c r="C9" s="32" t="s">
        <v>21</v>
      </c>
      <c r="D9" s="28" t="s">
        <v>22</v>
      </c>
      <c r="E9" s="29"/>
    </row>
    <row r="10" ht="14.25" spans="2:5">
      <c r="B10" s="31" t="s">
        <v>23</v>
      </c>
      <c r="C10" s="32" t="s">
        <v>24</v>
      </c>
      <c r="D10" s="28" t="s">
        <v>25</v>
      </c>
      <c r="E10" s="29"/>
    </row>
    <row r="11" ht="14.25" spans="2:5">
      <c r="B11" s="31" t="s">
        <v>26</v>
      </c>
      <c r="C11" s="32" t="s">
        <v>27</v>
      </c>
      <c r="D11" s="28" t="s">
        <v>28</v>
      </c>
      <c r="E11" s="29" t="s">
        <v>29</v>
      </c>
    </row>
    <row r="12" ht="14.25" spans="2:5">
      <c r="B12" s="31" t="s">
        <v>30</v>
      </c>
      <c r="C12" s="32" t="s">
        <v>31</v>
      </c>
      <c r="D12" s="28" t="s">
        <v>32</v>
      </c>
      <c r="E12" s="29"/>
    </row>
    <row r="13" ht="14.25" spans="2:5">
      <c r="B13" s="31" t="s">
        <v>33</v>
      </c>
      <c r="C13" s="32" t="s">
        <v>34</v>
      </c>
      <c r="D13" s="28" t="s">
        <v>35</v>
      </c>
      <c r="E13" s="29"/>
    </row>
    <row r="14" ht="14.25" spans="2:5">
      <c r="B14" s="31" t="s">
        <v>36</v>
      </c>
      <c r="C14" s="32" t="s">
        <v>37</v>
      </c>
      <c r="D14" s="28" t="s">
        <v>38</v>
      </c>
      <c r="E14" s="29"/>
    </row>
    <row r="15" ht="14.25" spans="2:5">
      <c r="B15" s="31" t="s">
        <v>39</v>
      </c>
      <c r="C15" s="32" t="s">
        <v>40</v>
      </c>
      <c r="D15" s="28" t="s">
        <v>41</v>
      </c>
      <c r="E15" s="29"/>
    </row>
    <row r="16" ht="14.25" spans="2:5">
      <c r="B16" s="31" t="s">
        <v>42</v>
      </c>
      <c r="C16" s="32" t="s">
        <v>43</v>
      </c>
      <c r="D16" s="28" t="s">
        <v>44</v>
      </c>
      <c r="E16" s="29"/>
    </row>
    <row r="17" ht="24.75" spans="2:5">
      <c r="B17" s="31" t="s">
        <v>11</v>
      </c>
      <c r="C17" s="32" t="s">
        <v>45</v>
      </c>
      <c r="D17" s="28" t="s">
        <v>46</v>
      </c>
      <c r="E17" s="29"/>
    </row>
    <row r="18" ht="14.25" spans="2:5">
      <c r="B18" s="31" t="s">
        <v>47</v>
      </c>
      <c r="C18" s="32" t="s">
        <v>48</v>
      </c>
      <c r="D18" s="28" t="s">
        <v>49</v>
      </c>
      <c r="E18" s="29"/>
    </row>
    <row r="19" ht="14.25" spans="2:5">
      <c r="B19" s="33" t="s">
        <v>13</v>
      </c>
      <c r="C19" s="32" t="s">
        <v>14</v>
      </c>
      <c r="D19" s="28" t="s">
        <v>50</v>
      </c>
      <c r="E19" s="29" t="s">
        <v>51</v>
      </c>
    </row>
    <row r="20" ht="24.75" spans="2:5">
      <c r="B20" s="33" t="s">
        <v>52</v>
      </c>
      <c r="C20" s="32" t="s">
        <v>53</v>
      </c>
      <c r="D20" s="28" t="s">
        <v>54</v>
      </c>
      <c r="E20" s="29" t="s">
        <v>55</v>
      </c>
    </row>
    <row r="21" ht="15" customHeight="1" spans="2:5">
      <c r="B21" s="34" t="s">
        <v>56</v>
      </c>
      <c r="C21" s="35" t="s">
        <v>57</v>
      </c>
      <c r="D21" s="36" t="s">
        <v>58</v>
      </c>
      <c r="E21" s="37"/>
    </row>
    <row r="59" ht="14.25"/>
    <row r="60" ht="14.25" spans="2:5">
      <c r="B60" s="24" t="s">
        <v>0</v>
      </c>
      <c r="C60" s="25" t="s">
        <v>1</v>
      </c>
      <c r="D60" s="25" t="s">
        <v>2</v>
      </c>
      <c r="E60" s="26" t="s">
        <v>3</v>
      </c>
    </row>
    <row r="61" ht="14.25" spans="2:5">
      <c r="B61" s="27" t="s">
        <v>59</v>
      </c>
      <c r="C61" s="28" t="s">
        <v>60</v>
      </c>
      <c r="D61" s="28"/>
      <c r="E61" s="29"/>
    </row>
    <row r="62" ht="14.25" spans="2:5">
      <c r="B62" s="27" t="s">
        <v>7</v>
      </c>
      <c r="C62" s="28" t="s">
        <v>60</v>
      </c>
      <c r="D62" s="28"/>
      <c r="E62" s="29"/>
    </row>
    <row r="63" ht="24.75" spans="2:5">
      <c r="B63" s="30" t="s">
        <v>61</v>
      </c>
      <c r="C63" s="28" t="s">
        <v>62</v>
      </c>
      <c r="D63" s="28"/>
      <c r="E63" s="29"/>
    </row>
    <row r="64" ht="24.75" spans="2:5">
      <c r="B64" s="30" t="s">
        <v>63</v>
      </c>
      <c r="C64" s="28" t="s">
        <v>64</v>
      </c>
      <c r="D64" s="28"/>
      <c r="E64" s="29"/>
    </row>
    <row r="65" ht="24.75" spans="2:5">
      <c r="B65" s="30" t="s">
        <v>65</v>
      </c>
      <c r="C65" s="28" t="s">
        <v>66</v>
      </c>
      <c r="D65" s="28"/>
      <c r="E65" s="29"/>
    </row>
    <row r="66" ht="24.75" spans="2:5">
      <c r="B66" s="30" t="s">
        <v>67</v>
      </c>
      <c r="C66" s="28" t="s">
        <v>68</v>
      </c>
      <c r="D66" s="28"/>
      <c r="E66" s="29"/>
    </row>
    <row r="67" ht="24.75" spans="2:5">
      <c r="B67" s="30" t="s">
        <v>69</v>
      </c>
      <c r="C67" s="28" t="s">
        <v>70</v>
      </c>
      <c r="D67" s="28"/>
      <c r="E67" s="29"/>
    </row>
    <row r="68" ht="14.25" spans="2:5">
      <c r="B68" s="31" t="s">
        <v>56</v>
      </c>
      <c r="C68" s="32" t="s">
        <v>17</v>
      </c>
      <c r="D68" s="28" t="s">
        <v>22</v>
      </c>
      <c r="E68" s="29"/>
    </row>
    <row r="69" ht="14.25" spans="2:5">
      <c r="B69" s="31" t="s">
        <v>71</v>
      </c>
      <c r="C69" s="32" t="s">
        <v>72</v>
      </c>
      <c r="D69" s="28" t="s">
        <v>73</v>
      </c>
      <c r="E69" s="29"/>
    </row>
    <row r="70" ht="14.25" spans="2:5">
      <c r="B70" s="31" t="s">
        <v>74</v>
      </c>
      <c r="C70" s="32" t="s">
        <v>75</v>
      </c>
      <c r="D70" s="28" t="s">
        <v>76</v>
      </c>
      <c r="E70" s="29"/>
    </row>
    <row r="71" ht="24.75" spans="2:5">
      <c r="B71" s="31" t="s">
        <v>77</v>
      </c>
      <c r="C71" s="32" t="s">
        <v>78</v>
      </c>
      <c r="D71" s="28" t="s">
        <v>79</v>
      </c>
      <c r="E71" s="29" t="s">
        <v>80</v>
      </c>
    </row>
    <row r="72" ht="14.25" spans="2:5">
      <c r="B72" s="31" t="s">
        <v>30</v>
      </c>
      <c r="C72" s="32" t="s">
        <v>81</v>
      </c>
      <c r="D72" s="28" t="s">
        <v>82</v>
      </c>
      <c r="E72" s="29" t="s">
        <v>83</v>
      </c>
    </row>
    <row r="73" ht="14.25" spans="2:5">
      <c r="B73" s="33" t="s">
        <v>7</v>
      </c>
      <c r="C73" s="32" t="s">
        <v>84</v>
      </c>
      <c r="D73" s="28" t="s">
        <v>85</v>
      </c>
      <c r="E73" s="29"/>
    </row>
    <row r="74" ht="24.75" spans="2:5">
      <c r="B74" s="33" t="s">
        <v>86</v>
      </c>
      <c r="C74" s="32" t="s">
        <v>87</v>
      </c>
      <c r="D74" s="28" t="s">
        <v>88</v>
      </c>
      <c r="E74" s="29" t="s">
        <v>89</v>
      </c>
    </row>
    <row r="75" ht="14.25" spans="2:5">
      <c r="B75" s="33" t="s">
        <v>90</v>
      </c>
      <c r="C75" s="32" t="s">
        <v>91</v>
      </c>
      <c r="D75" s="28" t="s">
        <v>92</v>
      </c>
      <c r="E75" s="29"/>
    </row>
    <row r="76" ht="14.25" spans="2:5">
      <c r="B76" s="38" t="s">
        <v>56</v>
      </c>
      <c r="C76" s="35" t="s">
        <v>93</v>
      </c>
      <c r="D76" s="36" t="s">
        <v>94</v>
      </c>
      <c r="E76" s="37"/>
    </row>
    <row r="111" ht="14.25"/>
    <row r="112" ht="14.25" spans="2:5">
      <c r="B112" s="24" t="s">
        <v>0</v>
      </c>
      <c r="C112" s="25" t="s">
        <v>1</v>
      </c>
      <c r="D112" s="25" t="s">
        <v>2</v>
      </c>
      <c r="E112" s="26" t="s">
        <v>3</v>
      </c>
    </row>
    <row r="113" ht="14.25" spans="2:5">
      <c r="B113" s="27" t="s">
        <v>95</v>
      </c>
      <c r="C113" s="28" t="s">
        <v>60</v>
      </c>
      <c r="D113" s="28"/>
      <c r="E113" s="29"/>
    </row>
    <row r="114" ht="14.25" spans="2:5">
      <c r="B114" s="27" t="s">
        <v>96</v>
      </c>
      <c r="C114" s="28" t="s">
        <v>60</v>
      </c>
      <c r="D114" s="28"/>
      <c r="E114" s="29"/>
    </row>
    <row r="115" ht="24.75" spans="2:5">
      <c r="B115" s="30" t="s">
        <v>67</v>
      </c>
      <c r="C115" s="28" t="s">
        <v>97</v>
      </c>
      <c r="D115" s="28"/>
      <c r="E115" s="29"/>
    </row>
    <row r="116" ht="24.75" spans="2:5">
      <c r="B116" s="30" t="s">
        <v>98</v>
      </c>
      <c r="C116" s="28" t="s">
        <v>99</v>
      </c>
      <c r="D116" s="28"/>
      <c r="E116" s="29"/>
    </row>
    <row r="117" ht="24.75" spans="2:5">
      <c r="B117" s="30" t="s">
        <v>96</v>
      </c>
      <c r="C117" s="28" t="s">
        <v>100</v>
      </c>
      <c r="D117" s="28"/>
      <c r="E117" s="29"/>
    </row>
    <row r="118" ht="24.75" spans="2:5">
      <c r="B118" s="30" t="s">
        <v>101</v>
      </c>
      <c r="C118" s="28" t="s">
        <v>102</v>
      </c>
      <c r="D118" s="28"/>
      <c r="E118" s="29"/>
    </row>
    <row r="119" ht="24.75" spans="2:5">
      <c r="B119" s="30" t="s">
        <v>103</v>
      </c>
      <c r="C119" s="28" t="s">
        <v>104</v>
      </c>
      <c r="D119" s="28"/>
      <c r="E119" s="29"/>
    </row>
    <row r="120" ht="24.75" spans="2:5">
      <c r="B120" s="31" t="s">
        <v>105</v>
      </c>
      <c r="C120" s="32" t="s">
        <v>106</v>
      </c>
      <c r="D120" s="28" t="s">
        <v>107</v>
      </c>
      <c r="E120" s="29"/>
    </row>
    <row r="121" ht="14.25" spans="2:5">
      <c r="B121" s="31" t="s">
        <v>108</v>
      </c>
      <c r="C121" s="32" t="s">
        <v>109</v>
      </c>
      <c r="D121" s="28" t="s">
        <v>110</v>
      </c>
      <c r="E121" s="29"/>
    </row>
    <row r="122" ht="14.25" spans="2:5">
      <c r="B122" s="31" t="s">
        <v>111</v>
      </c>
      <c r="C122" s="32" t="s">
        <v>112</v>
      </c>
      <c r="D122" s="28" t="s">
        <v>113</v>
      </c>
      <c r="E122" s="29"/>
    </row>
    <row r="123" ht="24.75" spans="2:5">
      <c r="B123" s="31" t="s">
        <v>9</v>
      </c>
      <c r="C123" s="32" t="s">
        <v>114</v>
      </c>
      <c r="D123" s="28" t="s">
        <v>115</v>
      </c>
      <c r="E123" s="29"/>
    </row>
    <row r="124" ht="14.25" spans="2:5">
      <c r="B124" s="31" t="s">
        <v>116</v>
      </c>
      <c r="C124" s="32" t="s">
        <v>117</v>
      </c>
      <c r="D124" s="28" t="s">
        <v>118</v>
      </c>
      <c r="E124" s="29" t="s">
        <v>119</v>
      </c>
    </row>
    <row r="125" ht="24.75" spans="2:5">
      <c r="B125" s="31" t="s">
        <v>59</v>
      </c>
      <c r="C125" s="32" t="s">
        <v>120</v>
      </c>
      <c r="D125" s="28" t="s">
        <v>121</v>
      </c>
      <c r="E125" s="29" t="s">
        <v>122</v>
      </c>
    </row>
    <row r="126" ht="14.25" spans="2:5">
      <c r="B126" s="31" t="s">
        <v>123</v>
      </c>
      <c r="C126" s="32" t="s">
        <v>124</v>
      </c>
      <c r="D126" s="28" t="s">
        <v>125</v>
      </c>
      <c r="E126" s="29"/>
    </row>
    <row r="127" ht="24.75" spans="2:5">
      <c r="B127" s="31" t="s">
        <v>126</v>
      </c>
      <c r="C127" s="32" t="s">
        <v>127</v>
      </c>
      <c r="D127" s="28" t="s">
        <v>128</v>
      </c>
      <c r="E127" s="29" t="s">
        <v>122</v>
      </c>
    </row>
    <row r="128" ht="24.75" spans="2:5">
      <c r="B128" s="33" t="s">
        <v>129</v>
      </c>
      <c r="C128" s="32" t="s">
        <v>130</v>
      </c>
      <c r="D128" s="28" t="s">
        <v>131</v>
      </c>
      <c r="E128" s="29" t="s">
        <v>132</v>
      </c>
    </row>
    <row r="129" ht="14.25" spans="2:5">
      <c r="B129" s="33" t="s">
        <v>133</v>
      </c>
      <c r="C129" s="32" t="s">
        <v>134</v>
      </c>
      <c r="D129" s="28" t="s">
        <v>135</v>
      </c>
      <c r="E129" s="29"/>
    </row>
    <row r="130" ht="14.25" spans="2:5">
      <c r="B130" s="33" t="s">
        <v>96</v>
      </c>
      <c r="C130" s="32" t="s">
        <v>136</v>
      </c>
      <c r="D130" s="28" t="s">
        <v>137</v>
      </c>
      <c r="E130" s="29"/>
    </row>
    <row r="131" ht="14.25" spans="2:5">
      <c r="B131" s="33" t="s">
        <v>138</v>
      </c>
      <c r="C131" s="32" t="s">
        <v>139</v>
      </c>
      <c r="D131" s="28" t="s">
        <v>140</v>
      </c>
      <c r="E131" s="29" t="s">
        <v>141</v>
      </c>
    </row>
    <row r="132" ht="14.25" spans="2:5">
      <c r="B132" s="38" t="s">
        <v>116</v>
      </c>
      <c r="C132" s="35" t="s">
        <v>142</v>
      </c>
      <c r="D132" s="36" t="s">
        <v>143</v>
      </c>
      <c r="E132" s="37"/>
    </row>
    <row r="167" ht="14.25"/>
    <row r="168" ht="14.25" spans="2:5">
      <c r="B168" s="24" t="s">
        <v>0</v>
      </c>
      <c r="C168" s="25" t="s">
        <v>1</v>
      </c>
      <c r="D168" s="25" t="s">
        <v>2</v>
      </c>
      <c r="E168" s="26" t="s">
        <v>3</v>
      </c>
    </row>
    <row r="169" ht="14.25" spans="2:5">
      <c r="B169" s="27" t="s">
        <v>144</v>
      </c>
      <c r="C169" s="28" t="s">
        <v>60</v>
      </c>
      <c r="D169" s="28"/>
      <c r="E169" s="29"/>
    </row>
    <row r="170" ht="14.25" spans="2:5">
      <c r="B170" s="27" t="s">
        <v>145</v>
      </c>
      <c r="C170" s="28" t="s">
        <v>60</v>
      </c>
      <c r="D170" s="28"/>
      <c r="E170" s="29"/>
    </row>
    <row r="171" ht="24.75" spans="2:5">
      <c r="B171" s="30" t="s">
        <v>146</v>
      </c>
      <c r="C171" s="28" t="s">
        <v>147</v>
      </c>
      <c r="D171" s="28"/>
      <c r="E171" s="29"/>
    </row>
    <row r="172" ht="24.75" spans="2:5">
      <c r="B172" s="30" t="s">
        <v>148</v>
      </c>
      <c r="C172" s="28" t="s">
        <v>149</v>
      </c>
      <c r="D172" s="28"/>
      <c r="E172" s="29"/>
    </row>
    <row r="173" ht="24.75" spans="2:5">
      <c r="B173" s="30" t="s">
        <v>36</v>
      </c>
      <c r="C173" s="28" t="s">
        <v>150</v>
      </c>
      <c r="D173" s="28"/>
      <c r="E173" s="29"/>
    </row>
    <row r="174" ht="24.75" spans="2:5">
      <c r="B174" s="30" t="s">
        <v>67</v>
      </c>
      <c r="C174" s="28" t="s">
        <v>151</v>
      </c>
      <c r="D174" s="28"/>
      <c r="E174" s="29"/>
    </row>
    <row r="175" ht="24.75" spans="2:5">
      <c r="B175" s="30" t="s">
        <v>13</v>
      </c>
      <c r="C175" s="28" t="s">
        <v>152</v>
      </c>
      <c r="D175" s="28"/>
      <c r="E175" s="29"/>
    </row>
    <row r="176" ht="24.75" spans="2:5">
      <c r="B176" s="30" t="s">
        <v>90</v>
      </c>
      <c r="C176" s="28" t="s">
        <v>153</v>
      </c>
      <c r="D176" s="28"/>
      <c r="E176" s="29"/>
    </row>
    <row r="177" ht="14.25" spans="2:5">
      <c r="B177" s="31" t="s">
        <v>95</v>
      </c>
      <c r="C177" s="32" t="s">
        <v>154</v>
      </c>
      <c r="D177" s="28" t="s">
        <v>155</v>
      </c>
      <c r="E177" s="29"/>
    </row>
    <row r="178" ht="14.25" spans="2:5">
      <c r="B178" s="31" t="s">
        <v>129</v>
      </c>
      <c r="C178" s="32" t="s">
        <v>106</v>
      </c>
      <c r="D178" s="28" t="s">
        <v>156</v>
      </c>
      <c r="E178" s="29"/>
    </row>
    <row r="179" ht="24.75" spans="2:5">
      <c r="B179" s="31" t="s">
        <v>63</v>
      </c>
      <c r="C179" s="32" t="s">
        <v>157</v>
      </c>
      <c r="D179" s="28" t="s">
        <v>158</v>
      </c>
      <c r="E179" s="29" t="s">
        <v>159</v>
      </c>
    </row>
    <row r="180" spans="2:5">
      <c r="B180" s="39" t="s">
        <v>69</v>
      </c>
      <c r="C180" s="40" t="s">
        <v>160</v>
      </c>
      <c r="D180" s="41" t="s">
        <v>161</v>
      </c>
      <c r="E180" s="42" t="s">
        <v>162</v>
      </c>
    </row>
    <row r="181" ht="24.75" spans="2:5">
      <c r="B181" s="43"/>
      <c r="C181" s="44"/>
      <c r="D181" s="45" t="s">
        <v>163</v>
      </c>
      <c r="E181" s="46"/>
    </row>
    <row r="182" ht="14.25" spans="2:5">
      <c r="B182" s="31" t="s">
        <v>90</v>
      </c>
      <c r="C182" s="32" t="s">
        <v>164</v>
      </c>
      <c r="D182" s="28" t="s">
        <v>165</v>
      </c>
      <c r="E182" s="29"/>
    </row>
    <row r="183" ht="14.25" spans="2:5">
      <c r="B183" s="31" t="s">
        <v>61</v>
      </c>
      <c r="C183" s="32" t="s">
        <v>166</v>
      </c>
      <c r="D183" s="28" t="s">
        <v>167</v>
      </c>
      <c r="E183" s="29"/>
    </row>
    <row r="184" ht="14.25" spans="2:5">
      <c r="B184" s="31" t="s">
        <v>168</v>
      </c>
      <c r="C184" s="32" t="s">
        <v>169</v>
      </c>
      <c r="D184" s="28"/>
      <c r="E184" s="29"/>
    </row>
    <row r="185" ht="24.75" spans="2:5">
      <c r="B185" s="31" t="s">
        <v>103</v>
      </c>
      <c r="C185" s="32" t="s">
        <v>170</v>
      </c>
      <c r="D185" s="28" t="s">
        <v>171</v>
      </c>
      <c r="E185" s="29" t="s">
        <v>172</v>
      </c>
    </row>
    <row r="186" ht="14.25" spans="2:5">
      <c r="B186" s="31" t="s">
        <v>173</v>
      </c>
      <c r="C186" s="32" t="s">
        <v>174</v>
      </c>
      <c r="D186" s="28" t="s">
        <v>175</v>
      </c>
      <c r="E186" s="29"/>
    </row>
    <row r="187" ht="24.75" spans="2:5">
      <c r="B187" s="33" t="s">
        <v>145</v>
      </c>
      <c r="C187" s="32" t="s">
        <v>176</v>
      </c>
      <c r="D187" s="28" t="s">
        <v>177</v>
      </c>
      <c r="E187" s="29" t="s">
        <v>178</v>
      </c>
    </row>
    <row r="188" ht="24.75" spans="2:5">
      <c r="B188" s="33" t="s">
        <v>179</v>
      </c>
      <c r="C188" s="32" t="s">
        <v>180</v>
      </c>
      <c r="D188" s="28" t="s">
        <v>181</v>
      </c>
      <c r="E188" s="29" t="s">
        <v>182</v>
      </c>
    </row>
    <row r="189" ht="24.75" spans="2:5">
      <c r="B189" s="33" t="s">
        <v>183</v>
      </c>
      <c r="C189" s="32" t="s">
        <v>184</v>
      </c>
      <c r="D189" s="28" t="s">
        <v>185</v>
      </c>
      <c r="E189" s="29" t="s">
        <v>186</v>
      </c>
    </row>
    <row r="190" ht="14.25" spans="2:5">
      <c r="B190" s="38" t="s">
        <v>42</v>
      </c>
      <c r="C190" s="35" t="s">
        <v>187</v>
      </c>
      <c r="D190" s="36" t="s">
        <v>188</v>
      </c>
      <c r="E190" s="37"/>
    </row>
    <row r="228" ht="14.25"/>
    <row r="229" ht="14.25" spans="2:5">
      <c r="B229" s="24" t="s">
        <v>0</v>
      </c>
      <c r="C229" s="25" t="s">
        <v>1</v>
      </c>
      <c r="D229" s="25" t="s">
        <v>2</v>
      </c>
      <c r="E229" s="26" t="s">
        <v>3</v>
      </c>
    </row>
    <row r="230" ht="14.25" spans="2:5">
      <c r="B230" s="27" t="s">
        <v>179</v>
      </c>
      <c r="C230" s="28" t="s">
        <v>60</v>
      </c>
      <c r="D230" s="28"/>
      <c r="E230" s="29"/>
    </row>
    <row r="231" ht="14.25" spans="2:5">
      <c r="B231" s="27" t="s">
        <v>189</v>
      </c>
      <c r="C231" s="28" t="s">
        <v>60</v>
      </c>
      <c r="D231" s="28"/>
      <c r="E231" s="29"/>
    </row>
    <row r="232" ht="24.75" spans="2:5">
      <c r="B232" s="30" t="s">
        <v>95</v>
      </c>
      <c r="C232" s="28" t="s">
        <v>190</v>
      </c>
      <c r="D232" s="28"/>
      <c r="E232" s="29"/>
    </row>
    <row r="233" ht="24.75" spans="2:5">
      <c r="B233" s="30" t="s">
        <v>98</v>
      </c>
      <c r="C233" s="28" t="s">
        <v>191</v>
      </c>
      <c r="D233" s="28"/>
      <c r="E233" s="29"/>
    </row>
    <row r="234" ht="24.75" spans="2:5">
      <c r="B234" s="30" t="s">
        <v>123</v>
      </c>
      <c r="C234" s="28" t="s">
        <v>192</v>
      </c>
      <c r="D234" s="28"/>
      <c r="E234" s="29"/>
    </row>
    <row r="235" ht="24.75" spans="2:5">
      <c r="B235" s="30" t="s">
        <v>173</v>
      </c>
      <c r="C235" s="28" t="s">
        <v>193</v>
      </c>
      <c r="D235" s="28"/>
      <c r="E235" s="29"/>
    </row>
    <row r="236" ht="24.75" spans="2:5">
      <c r="B236" s="30" t="s">
        <v>194</v>
      </c>
      <c r="C236" s="28" t="s">
        <v>195</v>
      </c>
      <c r="D236" s="28"/>
      <c r="E236" s="29"/>
    </row>
    <row r="237" ht="24.75" spans="2:5">
      <c r="B237" s="30" t="s">
        <v>196</v>
      </c>
      <c r="C237" s="28" t="s">
        <v>197</v>
      </c>
      <c r="D237" s="28"/>
      <c r="E237" s="29"/>
    </row>
    <row r="238" ht="24.75" spans="2:5">
      <c r="B238" s="30" t="s">
        <v>129</v>
      </c>
      <c r="C238" s="28" t="s">
        <v>198</v>
      </c>
      <c r="D238" s="28"/>
      <c r="E238" s="29"/>
    </row>
    <row r="239" ht="14.25" spans="2:5">
      <c r="B239" s="31" t="s">
        <v>179</v>
      </c>
      <c r="C239" s="32" t="s">
        <v>154</v>
      </c>
      <c r="D239" s="47" t="s">
        <v>199</v>
      </c>
      <c r="E239" s="29"/>
    </row>
    <row r="240" ht="24.75" spans="2:5">
      <c r="B240" s="31" t="s">
        <v>200</v>
      </c>
      <c r="C240" s="32" t="s">
        <v>201</v>
      </c>
      <c r="D240" s="47" t="s">
        <v>202</v>
      </c>
      <c r="E240" s="29" t="s">
        <v>203</v>
      </c>
    </row>
    <row r="241" ht="60.75" spans="2:5">
      <c r="B241" s="31" t="s">
        <v>42</v>
      </c>
      <c r="C241" s="32" t="s">
        <v>204</v>
      </c>
      <c r="D241" s="47" t="s">
        <v>205</v>
      </c>
      <c r="E241" s="29" t="s">
        <v>206</v>
      </c>
    </row>
    <row r="242" ht="14.25" spans="2:5">
      <c r="B242" s="31" t="s">
        <v>111</v>
      </c>
      <c r="C242" s="32" t="s">
        <v>207</v>
      </c>
      <c r="D242" s="47" t="s">
        <v>208</v>
      </c>
      <c r="E242" s="29"/>
    </row>
    <row r="243" ht="24.75" spans="2:5">
      <c r="B243" s="31" t="s">
        <v>209</v>
      </c>
      <c r="C243" s="32" t="s">
        <v>210</v>
      </c>
      <c r="D243" s="47" t="s">
        <v>211</v>
      </c>
      <c r="E243" s="29"/>
    </row>
    <row r="244" ht="14.25" spans="2:5">
      <c r="B244" s="31" t="s">
        <v>65</v>
      </c>
      <c r="C244" s="32" t="s">
        <v>154</v>
      </c>
      <c r="D244" s="47" t="s">
        <v>212</v>
      </c>
      <c r="E244" s="29"/>
    </row>
    <row r="245" ht="24.75" spans="2:5">
      <c r="B245" s="31" t="s">
        <v>213</v>
      </c>
      <c r="C245" s="32" t="s">
        <v>214</v>
      </c>
      <c r="D245" s="47" t="s">
        <v>215</v>
      </c>
      <c r="E245" s="29" t="s">
        <v>216</v>
      </c>
    </row>
    <row r="246" ht="14.25" spans="2:5">
      <c r="B246" s="31" t="s">
        <v>217</v>
      </c>
      <c r="C246" s="40" t="s">
        <v>218</v>
      </c>
      <c r="D246" s="48" t="s">
        <v>219</v>
      </c>
      <c r="E246" s="42"/>
    </row>
    <row r="247" ht="14.25" spans="2:5">
      <c r="B247" s="31" t="s">
        <v>220</v>
      </c>
      <c r="C247" s="44"/>
      <c r="D247" s="49"/>
      <c r="E247" s="46"/>
    </row>
    <row r="248" ht="24.75" spans="2:5">
      <c r="B248" s="33" t="s">
        <v>67</v>
      </c>
      <c r="C248" s="32" t="s">
        <v>221</v>
      </c>
      <c r="D248" s="47" t="s">
        <v>222</v>
      </c>
      <c r="E248" s="29" t="s">
        <v>223</v>
      </c>
    </row>
    <row r="249" ht="24.75" spans="2:5">
      <c r="B249" s="33" t="s">
        <v>224</v>
      </c>
      <c r="C249" s="32" t="s">
        <v>225</v>
      </c>
      <c r="D249" s="47" t="s">
        <v>226</v>
      </c>
      <c r="E249" s="29" t="s">
        <v>227</v>
      </c>
    </row>
    <row r="250" ht="14.25" spans="2:5">
      <c r="B250" s="33" t="s">
        <v>173</v>
      </c>
      <c r="C250" s="32" t="s">
        <v>228</v>
      </c>
      <c r="D250" s="47" t="s">
        <v>229</v>
      </c>
      <c r="E250" s="29"/>
    </row>
    <row r="251" ht="14.25" spans="2:5">
      <c r="B251" s="50" t="s">
        <v>230</v>
      </c>
      <c r="C251" s="32" t="s">
        <v>187</v>
      </c>
      <c r="D251" s="47" t="s">
        <v>231</v>
      </c>
      <c r="E251" s="29"/>
    </row>
    <row r="252" ht="14.25" spans="2:5">
      <c r="B252" s="38" t="s">
        <v>148</v>
      </c>
      <c r="C252" s="35" t="s">
        <v>232</v>
      </c>
      <c r="D252" s="51" t="s">
        <v>143</v>
      </c>
      <c r="E252" s="37"/>
    </row>
    <row r="311" ht="14.25"/>
    <row r="312" ht="14.25" spans="2:5">
      <c r="B312" s="24" t="s">
        <v>0</v>
      </c>
      <c r="C312" s="25" t="s">
        <v>1</v>
      </c>
      <c r="D312" s="25" t="s">
        <v>2</v>
      </c>
      <c r="E312" s="26" t="s">
        <v>3</v>
      </c>
    </row>
    <row r="313" ht="14.25" spans="2:5">
      <c r="B313" s="27" t="s">
        <v>173</v>
      </c>
      <c r="C313" s="28" t="s">
        <v>60</v>
      </c>
      <c r="D313" s="28"/>
      <c r="E313" s="29"/>
    </row>
    <row r="314" ht="14.25" spans="2:5">
      <c r="B314" s="27" t="s">
        <v>7</v>
      </c>
      <c r="C314" s="28" t="s">
        <v>60</v>
      </c>
      <c r="D314" s="28"/>
      <c r="E314" s="29"/>
    </row>
    <row r="315" ht="24.75" spans="2:5">
      <c r="B315" s="30" t="s">
        <v>200</v>
      </c>
      <c r="C315" s="28" t="s">
        <v>233</v>
      </c>
      <c r="D315" s="28"/>
      <c r="E315" s="29"/>
    </row>
    <row r="316" ht="24.75" spans="2:5">
      <c r="B316" s="30" t="s">
        <v>5</v>
      </c>
      <c r="C316" s="28" t="s">
        <v>234</v>
      </c>
      <c r="D316" s="28"/>
      <c r="E316" s="29"/>
    </row>
    <row r="317" ht="24.75" spans="2:5">
      <c r="B317" s="30" t="s">
        <v>96</v>
      </c>
      <c r="C317" s="28" t="s">
        <v>235</v>
      </c>
      <c r="D317" s="28"/>
      <c r="E317" s="29"/>
    </row>
    <row r="318" ht="24.75" spans="2:5">
      <c r="B318" s="30" t="s">
        <v>236</v>
      </c>
      <c r="C318" s="28" t="s">
        <v>237</v>
      </c>
      <c r="D318" s="28"/>
      <c r="E318" s="29"/>
    </row>
    <row r="319" ht="24.75" spans="2:5">
      <c r="B319" s="30" t="s">
        <v>86</v>
      </c>
      <c r="C319" s="28" t="s">
        <v>238</v>
      </c>
      <c r="D319" s="28"/>
      <c r="E319" s="29"/>
    </row>
    <row r="320" ht="24.75" spans="2:5">
      <c r="B320" s="31" t="s">
        <v>200</v>
      </c>
      <c r="C320" s="32" t="s">
        <v>239</v>
      </c>
      <c r="D320" s="28" t="s">
        <v>240</v>
      </c>
      <c r="E320" s="29" t="s">
        <v>241</v>
      </c>
    </row>
    <row r="321" ht="24.75" spans="2:5">
      <c r="B321" s="31" t="s">
        <v>42</v>
      </c>
      <c r="C321" s="32" t="s">
        <v>242</v>
      </c>
      <c r="D321" s="28" t="s">
        <v>243</v>
      </c>
      <c r="E321" s="29" t="s">
        <v>244</v>
      </c>
    </row>
    <row r="322" ht="14.25" spans="2:5">
      <c r="B322" s="31" t="s">
        <v>138</v>
      </c>
      <c r="C322" s="32" t="s">
        <v>154</v>
      </c>
      <c r="D322" s="28" t="s">
        <v>245</v>
      </c>
      <c r="E322" s="29"/>
    </row>
    <row r="323" ht="14.25" spans="2:5">
      <c r="B323" s="31" t="s">
        <v>173</v>
      </c>
      <c r="C323" s="32" t="s">
        <v>154</v>
      </c>
      <c r="D323" s="28" t="s">
        <v>246</v>
      </c>
      <c r="E323" s="29"/>
    </row>
    <row r="324" ht="24.75" spans="2:5">
      <c r="B324" s="33" t="s">
        <v>138</v>
      </c>
      <c r="C324" s="32" t="s">
        <v>247</v>
      </c>
      <c r="D324" s="28" t="s">
        <v>248</v>
      </c>
      <c r="E324" s="29" t="s">
        <v>227</v>
      </c>
    </row>
    <row r="325" ht="24.75" spans="2:5">
      <c r="B325" s="33" t="s">
        <v>65</v>
      </c>
      <c r="C325" s="32" t="s">
        <v>249</v>
      </c>
      <c r="D325" s="28" t="s">
        <v>250</v>
      </c>
      <c r="E325" s="29" t="s">
        <v>227</v>
      </c>
    </row>
    <row r="326" ht="24.75" spans="2:5">
      <c r="B326" s="33" t="s">
        <v>220</v>
      </c>
      <c r="C326" s="32" t="s">
        <v>251</v>
      </c>
      <c r="D326" s="28" t="s">
        <v>252</v>
      </c>
      <c r="E326" s="29" t="s">
        <v>253</v>
      </c>
    </row>
    <row r="327" ht="14.25" spans="2:5">
      <c r="B327" s="33" t="s">
        <v>173</v>
      </c>
      <c r="C327" s="32" t="s">
        <v>254</v>
      </c>
      <c r="D327" s="28" t="s">
        <v>255</v>
      </c>
      <c r="E327" s="29"/>
    </row>
    <row r="328" ht="24.75" spans="2:5">
      <c r="B328" s="38" t="s">
        <v>224</v>
      </c>
      <c r="C328" s="35" t="s">
        <v>256</v>
      </c>
      <c r="D328" s="36" t="s">
        <v>257</v>
      </c>
      <c r="E328" s="37" t="s">
        <v>258</v>
      </c>
    </row>
    <row r="388" ht="14.25"/>
    <row r="389" ht="14.25" spans="2:5">
      <c r="B389" s="24" t="s">
        <v>0</v>
      </c>
      <c r="C389" s="25" t="s">
        <v>1</v>
      </c>
      <c r="D389" s="25" t="s">
        <v>2</v>
      </c>
      <c r="E389" s="26" t="s">
        <v>3</v>
      </c>
    </row>
    <row r="390" ht="14.25" spans="2:5">
      <c r="B390" s="27" t="s">
        <v>168</v>
      </c>
      <c r="C390" s="28" t="s">
        <v>60</v>
      </c>
      <c r="D390" s="28"/>
      <c r="E390" s="29"/>
    </row>
    <row r="391" ht="14.25" spans="2:5">
      <c r="B391" s="27" t="s">
        <v>259</v>
      </c>
      <c r="C391" s="28" t="s">
        <v>60</v>
      </c>
      <c r="D391" s="28"/>
      <c r="E391" s="29"/>
    </row>
    <row r="392" ht="24.75" spans="2:5">
      <c r="B392" s="30" t="s">
        <v>168</v>
      </c>
      <c r="C392" s="28" t="s">
        <v>260</v>
      </c>
      <c r="D392" s="28"/>
      <c r="E392" s="29"/>
    </row>
    <row r="393" ht="24.75" spans="2:5">
      <c r="B393" s="30" t="s">
        <v>105</v>
      </c>
      <c r="C393" s="28" t="s">
        <v>261</v>
      </c>
      <c r="D393" s="28"/>
      <c r="E393" s="29"/>
    </row>
    <row r="394" ht="24.75" spans="2:5">
      <c r="B394" s="30" t="s">
        <v>145</v>
      </c>
      <c r="C394" s="28" t="s">
        <v>262</v>
      </c>
      <c r="D394" s="28"/>
      <c r="E394" s="29"/>
    </row>
    <row r="395" ht="14.25" spans="2:5">
      <c r="B395" s="31" t="s">
        <v>105</v>
      </c>
      <c r="C395" s="32" t="s">
        <v>263</v>
      </c>
      <c r="D395" s="28" t="s">
        <v>264</v>
      </c>
      <c r="E395" s="29"/>
    </row>
    <row r="396" ht="24.75" spans="2:5">
      <c r="B396" s="31" t="s">
        <v>265</v>
      </c>
      <c r="C396" s="32" t="s">
        <v>266</v>
      </c>
      <c r="D396" s="28" t="s">
        <v>267</v>
      </c>
      <c r="E396" s="29" t="s">
        <v>268</v>
      </c>
    </row>
    <row r="397" ht="24.75" spans="2:5">
      <c r="B397" s="31" t="s">
        <v>116</v>
      </c>
      <c r="C397" s="32" t="s">
        <v>269</v>
      </c>
      <c r="D397" s="28" t="s">
        <v>270</v>
      </c>
      <c r="E397" s="29" t="s">
        <v>271</v>
      </c>
    </row>
    <row r="398" spans="2:5">
      <c r="B398" s="39" t="s">
        <v>23</v>
      </c>
      <c r="C398" s="40" t="s">
        <v>272</v>
      </c>
      <c r="D398" s="41" t="s">
        <v>273</v>
      </c>
      <c r="E398" s="42" t="s">
        <v>274</v>
      </c>
    </row>
    <row r="399" ht="14.25" spans="2:5">
      <c r="B399" s="43"/>
      <c r="C399" s="44"/>
      <c r="D399" s="45" t="s">
        <v>275</v>
      </c>
      <c r="E399" s="46"/>
    </row>
    <row r="400" ht="24.75" spans="2:5">
      <c r="B400" s="31" t="s">
        <v>276</v>
      </c>
      <c r="C400" s="32" t="s">
        <v>277</v>
      </c>
      <c r="D400" s="28" t="s">
        <v>278</v>
      </c>
      <c r="E400" s="29" t="s">
        <v>279</v>
      </c>
    </row>
    <row r="401" ht="14.25" spans="2:5">
      <c r="B401" s="31" t="s">
        <v>236</v>
      </c>
      <c r="C401" s="32" t="s">
        <v>280</v>
      </c>
      <c r="D401" s="28" t="s">
        <v>281</v>
      </c>
      <c r="E401" s="29" t="s">
        <v>282</v>
      </c>
    </row>
    <row r="402" ht="14.25" spans="2:5">
      <c r="B402" s="31" t="s">
        <v>283</v>
      </c>
      <c r="C402" s="32" t="s">
        <v>284</v>
      </c>
      <c r="D402" s="28" t="s">
        <v>285</v>
      </c>
      <c r="E402" s="29" t="s">
        <v>286</v>
      </c>
    </row>
    <row r="403" ht="24.75" spans="2:5">
      <c r="B403" s="31" t="s">
        <v>194</v>
      </c>
      <c r="C403" s="32" t="s">
        <v>287</v>
      </c>
      <c r="D403" s="28" t="s">
        <v>288</v>
      </c>
      <c r="E403" s="29" t="s">
        <v>289</v>
      </c>
    </row>
    <row r="404" ht="14.25" spans="2:5">
      <c r="B404" s="31" t="s">
        <v>290</v>
      </c>
      <c r="C404" s="32" t="s">
        <v>154</v>
      </c>
      <c r="D404" s="28" t="s">
        <v>291</v>
      </c>
      <c r="E404" s="29"/>
    </row>
    <row r="405" ht="14.25" spans="2:5">
      <c r="B405" s="31" t="s">
        <v>292</v>
      </c>
      <c r="C405" s="32" t="s">
        <v>293</v>
      </c>
      <c r="D405" s="28" t="s">
        <v>294</v>
      </c>
      <c r="E405" s="29" t="s">
        <v>295</v>
      </c>
    </row>
    <row r="406" ht="14.25" spans="2:5">
      <c r="B406" s="31" t="s">
        <v>296</v>
      </c>
      <c r="C406" s="32" t="s">
        <v>293</v>
      </c>
      <c r="D406" s="28" t="s">
        <v>294</v>
      </c>
      <c r="E406" s="29" t="s">
        <v>295</v>
      </c>
    </row>
    <row r="407" ht="14.25" spans="2:5">
      <c r="B407" s="31" t="s">
        <v>297</v>
      </c>
      <c r="C407" s="32" t="s">
        <v>298</v>
      </c>
      <c r="D407" s="28" t="s">
        <v>299</v>
      </c>
      <c r="E407" s="29"/>
    </row>
    <row r="408" ht="36.75" spans="2:5">
      <c r="B408" s="33" t="s">
        <v>116</v>
      </c>
      <c r="C408" s="32" t="s">
        <v>300</v>
      </c>
      <c r="D408" s="28" t="s">
        <v>301</v>
      </c>
      <c r="E408" s="29" t="s">
        <v>302</v>
      </c>
    </row>
    <row r="409" ht="24.75" spans="2:5">
      <c r="B409" s="33" t="s">
        <v>16</v>
      </c>
      <c r="C409" s="32" t="s">
        <v>303</v>
      </c>
      <c r="D409" s="28" t="s">
        <v>304</v>
      </c>
      <c r="E409" s="29" t="s">
        <v>227</v>
      </c>
    </row>
    <row r="410" ht="24.75" spans="2:5">
      <c r="B410" s="33" t="s">
        <v>224</v>
      </c>
      <c r="C410" s="32" t="s">
        <v>305</v>
      </c>
      <c r="D410" s="28" t="s">
        <v>306</v>
      </c>
      <c r="E410" s="29" t="s">
        <v>227</v>
      </c>
    </row>
    <row r="411" ht="24.75" spans="2:5">
      <c r="B411" s="33" t="s">
        <v>307</v>
      </c>
      <c r="C411" s="32" t="s">
        <v>308</v>
      </c>
      <c r="D411" s="28" t="s">
        <v>309</v>
      </c>
      <c r="E411" s="29" t="s">
        <v>310</v>
      </c>
    </row>
    <row r="412" ht="14.25" spans="2:5">
      <c r="B412" s="38" t="s">
        <v>111</v>
      </c>
      <c r="C412" s="35" t="s">
        <v>311</v>
      </c>
      <c r="D412" s="36" t="s">
        <v>94</v>
      </c>
      <c r="E412" s="37"/>
    </row>
    <row r="471" ht="14.25"/>
    <row r="472" ht="14.25" spans="2:5">
      <c r="B472" s="24" t="s">
        <v>0</v>
      </c>
      <c r="C472" s="25" t="s">
        <v>1</v>
      </c>
      <c r="D472" s="25" t="s">
        <v>2</v>
      </c>
      <c r="E472" s="26" t="s">
        <v>3</v>
      </c>
    </row>
    <row r="473" ht="14.25" spans="2:5">
      <c r="B473" s="27" t="s">
        <v>179</v>
      </c>
      <c r="C473" s="28" t="s">
        <v>60</v>
      </c>
      <c r="D473" s="28"/>
      <c r="E473" s="29"/>
    </row>
    <row r="474" ht="14.25" spans="2:5">
      <c r="B474" s="27" t="s">
        <v>213</v>
      </c>
      <c r="C474" s="28" t="s">
        <v>60</v>
      </c>
      <c r="D474" s="28"/>
      <c r="E474" s="29"/>
    </row>
    <row r="475" ht="24.75" spans="2:5">
      <c r="B475" s="30" t="s">
        <v>179</v>
      </c>
      <c r="C475" s="28" t="s">
        <v>312</v>
      </c>
      <c r="D475" s="28"/>
      <c r="E475" s="29"/>
    </row>
    <row r="476" ht="24.75" spans="2:5">
      <c r="B476" s="30" t="s">
        <v>145</v>
      </c>
      <c r="C476" s="28" t="s">
        <v>313</v>
      </c>
      <c r="D476" s="28"/>
      <c r="E476" s="29"/>
    </row>
    <row r="477" ht="24.75" spans="2:5">
      <c r="B477" s="30" t="s">
        <v>144</v>
      </c>
      <c r="C477" s="28" t="s">
        <v>314</v>
      </c>
      <c r="D477" s="28"/>
      <c r="E477" s="29"/>
    </row>
    <row r="478" ht="24.75" spans="2:5">
      <c r="B478" s="30" t="s">
        <v>315</v>
      </c>
      <c r="C478" s="28" t="s">
        <v>316</v>
      </c>
      <c r="D478" s="28"/>
      <c r="E478" s="29"/>
    </row>
    <row r="479" ht="24.75" spans="2:5">
      <c r="B479" s="30" t="s">
        <v>317</v>
      </c>
      <c r="C479" s="28" t="s">
        <v>318</v>
      </c>
      <c r="D479" s="28"/>
      <c r="E479" s="29"/>
    </row>
    <row r="480" ht="24.75" spans="2:5">
      <c r="B480" s="31" t="s">
        <v>319</v>
      </c>
      <c r="C480" s="32" t="s">
        <v>207</v>
      </c>
      <c r="D480" s="28" t="s">
        <v>320</v>
      </c>
      <c r="E480" s="29" t="s">
        <v>321</v>
      </c>
    </row>
    <row r="481" ht="24.75" spans="2:5">
      <c r="B481" s="31" t="s">
        <v>133</v>
      </c>
      <c r="C481" s="32" t="s">
        <v>322</v>
      </c>
      <c r="D481" s="28" t="s">
        <v>323</v>
      </c>
      <c r="E481" s="29" t="s">
        <v>324</v>
      </c>
    </row>
    <row r="482" ht="24.75" spans="2:5">
      <c r="B482" s="31" t="s">
        <v>20</v>
      </c>
      <c r="C482" s="32" t="s">
        <v>325</v>
      </c>
      <c r="D482" s="28" t="s">
        <v>326</v>
      </c>
      <c r="E482" s="29" t="s">
        <v>327</v>
      </c>
    </row>
    <row r="483" ht="14.25" spans="2:5">
      <c r="B483" s="31" t="s">
        <v>328</v>
      </c>
      <c r="C483" s="32" t="s">
        <v>124</v>
      </c>
      <c r="D483" s="28" t="s">
        <v>329</v>
      </c>
      <c r="E483" s="29"/>
    </row>
    <row r="484" ht="24.75" spans="2:5">
      <c r="B484" s="31" t="s">
        <v>123</v>
      </c>
      <c r="C484" s="32" t="s">
        <v>293</v>
      </c>
      <c r="D484" s="28" t="s">
        <v>294</v>
      </c>
      <c r="E484" s="29" t="s">
        <v>330</v>
      </c>
    </row>
    <row r="485" ht="24.75" spans="2:5">
      <c r="B485" s="31" t="s">
        <v>331</v>
      </c>
      <c r="C485" s="32" t="s">
        <v>293</v>
      </c>
      <c r="D485" s="28" t="s">
        <v>294</v>
      </c>
      <c r="E485" s="29" t="s">
        <v>330</v>
      </c>
    </row>
    <row r="486" ht="24.75" spans="2:5">
      <c r="B486" s="31" t="s">
        <v>332</v>
      </c>
      <c r="C486" s="32" t="s">
        <v>333</v>
      </c>
      <c r="D486" s="28" t="s">
        <v>334</v>
      </c>
      <c r="E486" s="29"/>
    </row>
    <row r="487" ht="24.75" spans="2:5">
      <c r="B487" s="31" t="s">
        <v>96</v>
      </c>
      <c r="C487" s="52" t="s">
        <v>124</v>
      </c>
      <c r="D487" s="28" t="s">
        <v>335</v>
      </c>
      <c r="E487" s="29"/>
    </row>
    <row r="488" ht="14.25" spans="2:5">
      <c r="B488" s="33" t="s">
        <v>328</v>
      </c>
      <c r="C488" s="32" t="s">
        <v>169</v>
      </c>
      <c r="D488" s="28" t="s">
        <v>336</v>
      </c>
      <c r="E488" s="29"/>
    </row>
    <row r="489" ht="14.25" spans="2:5">
      <c r="B489" s="33" t="s">
        <v>33</v>
      </c>
      <c r="C489" s="52" t="s">
        <v>337</v>
      </c>
      <c r="D489" s="28" t="s">
        <v>338</v>
      </c>
      <c r="E489" s="29"/>
    </row>
    <row r="490" ht="14.25" spans="2:5">
      <c r="B490" s="38" t="s">
        <v>339</v>
      </c>
      <c r="C490" s="35" t="s">
        <v>340</v>
      </c>
      <c r="D490" s="36" t="s">
        <v>94</v>
      </c>
      <c r="E490" s="37"/>
    </row>
    <row r="548" ht="14.25"/>
    <row r="549" ht="14.25" spans="2:5">
      <c r="B549" s="24" t="s">
        <v>0</v>
      </c>
      <c r="C549" s="25" t="s">
        <v>1</v>
      </c>
      <c r="D549" s="25" t="s">
        <v>2</v>
      </c>
      <c r="E549" s="26" t="s">
        <v>3</v>
      </c>
    </row>
    <row r="550" ht="14.25" spans="2:5">
      <c r="B550" s="27" t="s">
        <v>196</v>
      </c>
      <c r="C550" s="28" t="s">
        <v>60</v>
      </c>
      <c r="D550" s="28"/>
      <c r="E550" s="29"/>
    </row>
    <row r="551" ht="24.75" spans="2:5">
      <c r="B551" s="30" t="s">
        <v>196</v>
      </c>
      <c r="C551" s="28" t="s">
        <v>341</v>
      </c>
      <c r="D551" s="28"/>
      <c r="E551" s="29"/>
    </row>
    <row r="552" ht="24.75" spans="2:5">
      <c r="B552" s="30" t="s">
        <v>217</v>
      </c>
      <c r="C552" s="28" t="s">
        <v>342</v>
      </c>
      <c r="D552" s="28"/>
      <c r="E552" s="29"/>
    </row>
    <row r="553" ht="24.75" spans="2:5">
      <c r="B553" s="30" t="s">
        <v>343</v>
      </c>
      <c r="C553" s="28" t="s">
        <v>344</v>
      </c>
      <c r="D553" s="28"/>
      <c r="E553" s="29"/>
    </row>
    <row r="554" ht="24.75" spans="2:5">
      <c r="B554" s="30" t="s">
        <v>116</v>
      </c>
      <c r="C554" s="28" t="s">
        <v>345</v>
      </c>
      <c r="D554" s="28"/>
      <c r="E554" s="29"/>
    </row>
    <row r="555" ht="36.75" spans="2:5">
      <c r="B555" s="31" t="s">
        <v>346</v>
      </c>
      <c r="C555" s="53" t="s">
        <v>347</v>
      </c>
      <c r="D555" s="28"/>
      <c r="E555" s="29"/>
    </row>
    <row r="556" ht="24.75" spans="2:5">
      <c r="B556" s="31" t="s">
        <v>148</v>
      </c>
      <c r="C556" s="32" t="s">
        <v>348</v>
      </c>
      <c r="D556" s="28" t="s">
        <v>349</v>
      </c>
      <c r="E556" s="29" t="s">
        <v>350</v>
      </c>
    </row>
    <row r="557" ht="14.25" spans="2:5">
      <c r="B557" s="31" t="s">
        <v>351</v>
      </c>
      <c r="C557" s="32" t="s">
        <v>352</v>
      </c>
      <c r="D557" s="28" t="s">
        <v>353</v>
      </c>
      <c r="E557" s="29" t="s">
        <v>354</v>
      </c>
    </row>
    <row r="558" ht="14.25" spans="2:5">
      <c r="B558" s="31" t="s">
        <v>133</v>
      </c>
      <c r="C558" s="32" t="s">
        <v>355</v>
      </c>
      <c r="D558" s="28" t="s">
        <v>353</v>
      </c>
      <c r="E558" s="29" t="s">
        <v>354</v>
      </c>
    </row>
    <row r="559" ht="14.25" spans="2:5">
      <c r="B559" s="31" t="s">
        <v>138</v>
      </c>
      <c r="C559" s="32" t="s">
        <v>356</v>
      </c>
      <c r="D559" s="28" t="s">
        <v>353</v>
      </c>
      <c r="E559" s="29" t="s">
        <v>354</v>
      </c>
    </row>
    <row r="560" ht="24.75" spans="2:5">
      <c r="B560" s="31" t="s">
        <v>357</v>
      </c>
      <c r="C560" s="32" t="s">
        <v>298</v>
      </c>
      <c r="D560" s="28" t="s">
        <v>358</v>
      </c>
      <c r="E560" s="29"/>
    </row>
    <row r="561" ht="24.75" spans="2:5">
      <c r="B561" s="31" t="s">
        <v>359</v>
      </c>
      <c r="C561" s="32" t="s">
        <v>298</v>
      </c>
      <c r="D561" s="28" t="s">
        <v>360</v>
      </c>
      <c r="E561" s="29"/>
    </row>
    <row r="562" ht="14.25" spans="2:5">
      <c r="B562" s="31" t="s">
        <v>290</v>
      </c>
      <c r="C562" s="32" t="s">
        <v>298</v>
      </c>
      <c r="D562" s="28" t="s">
        <v>361</v>
      </c>
      <c r="E562" s="29"/>
    </row>
    <row r="563" ht="24.75" spans="2:5">
      <c r="B563" s="31" t="s">
        <v>362</v>
      </c>
      <c r="C563" s="32" t="s">
        <v>363</v>
      </c>
      <c r="D563" s="28" t="s">
        <v>264</v>
      </c>
      <c r="E563" s="29"/>
    </row>
    <row r="564" ht="24.75" spans="2:5">
      <c r="B564" s="31" t="s">
        <v>364</v>
      </c>
      <c r="C564" s="32" t="s">
        <v>365</v>
      </c>
      <c r="D564" s="28" t="s">
        <v>264</v>
      </c>
      <c r="E564" s="29"/>
    </row>
    <row r="565" ht="24.75" spans="2:5">
      <c r="B565" s="31" t="s">
        <v>103</v>
      </c>
      <c r="C565" s="32" t="s">
        <v>366</v>
      </c>
      <c r="D565" s="28" t="s">
        <v>367</v>
      </c>
      <c r="E565" s="29" t="s">
        <v>368</v>
      </c>
    </row>
    <row r="566" ht="14.25" spans="2:5">
      <c r="B566" s="33" t="s">
        <v>86</v>
      </c>
      <c r="C566" s="32" t="s">
        <v>369</v>
      </c>
      <c r="D566" s="28" t="s">
        <v>370</v>
      </c>
      <c r="E566" s="29" t="s">
        <v>354</v>
      </c>
    </row>
    <row r="567" ht="24.75" spans="2:5">
      <c r="B567" s="34" t="s">
        <v>116</v>
      </c>
      <c r="C567" s="54" t="s">
        <v>254</v>
      </c>
      <c r="D567" s="36" t="s">
        <v>371</v>
      </c>
      <c r="E567" s="37"/>
    </row>
    <row r="622" ht="14.25"/>
    <row r="623" ht="14.25" spans="2:5">
      <c r="B623" s="55" t="s">
        <v>0</v>
      </c>
      <c r="C623" s="56" t="s">
        <v>1</v>
      </c>
      <c r="D623" s="56" t="s">
        <v>2</v>
      </c>
      <c r="E623" s="57" t="s">
        <v>3</v>
      </c>
    </row>
    <row r="624" ht="14.25" spans="2:5">
      <c r="B624" s="58" t="s">
        <v>116</v>
      </c>
      <c r="C624" s="59" t="s">
        <v>60</v>
      </c>
      <c r="D624" s="59"/>
      <c r="E624" s="60"/>
    </row>
    <row r="625" ht="14.25" spans="2:5">
      <c r="B625" s="58" t="s">
        <v>372</v>
      </c>
      <c r="C625" s="59" t="s">
        <v>60</v>
      </c>
      <c r="D625" s="59"/>
      <c r="E625" s="60"/>
    </row>
    <row r="626" ht="24.75" spans="2:5">
      <c r="B626" s="61" t="s">
        <v>116</v>
      </c>
      <c r="C626" s="59" t="s">
        <v>373</v>
      </c>
      <c r="D626" s="59"/>
      <c r="E626" s="60"/>
    </row>
    <row r="627" ht="24.75" spans="2:5">
      <c r="B627" s="61" t="s">
        <v>374</v>
      </c>
      <c r="C627" s="59" t="s">
        <v>375</v>
      </c>
      <c r="D627" s="59"/>
      <c r="E627" s="60"/>
    </row>
    <row r="628" ht="14.25" spans="2:5">
      <c r="B628" s="62" t="s">
        <v>376</v>
      </c>
      <c r="C628" s="63" t="s">
        <v>154</v>
      </c>
      <c r="D628" s="59" t="s">
        <v>377</v>
      </c>
      <c r="E628" s="60"/>
    </row>
    <row r="629" ht="24.75" spans="2:5">
      <c r="B629" s="62" t="s">
        <v>378</v>
      </c>
      <c r="C629" s="63" t="s">
        <v>379</v>
      </c>
      <c r="D629" s="59" t="s">
        <v>380</v>
      </c>
      <c r="E629" s="60" t="s">
        <v>381</v>
      </c>
    </row>
    <row r="630" ht="24.75" spans="2:5">
      <c r="B630" s="62" t="s">
        <v>382</v>
      </c>
      <c r="C630" s="63" t="s">
        <v>383</v>
      </c>
      <c r="D630" s="59" t="s">
        <v>384</v>
      </c>
      <c r="E630" s="60" t="s">
        <v>385</v>
      </c>
    </row>
    <row r="631" ht="14.25" spans="2:5">
      <c r="B631" s="62" t="s">
        <v>386</v>
      </c>
      <c r="C631" s="63" t="s">
        <v>287</v>
      </c>
      <c r="D631" s="64" t="s">
        <v>387</v>
      </c>
      <c r="E631" s="60" t="s">
        <v>388</v>
      </c>
    </row>
    <row r="632" ht="14.25" spans="2:5">
      <c r="B632" s="62" t="s">
        <v>74</v>
      </c>
      <c r="C632" s="63" t="s">
        <v>322</v>
      </c>
      <c r="D632" s="65" t="s">
        <v>389</v>
      </c>
      <c r="E632" s="60"/>
    </row>
    <row r="633" ht="24.75" spans="2:5">
      <c r="B633" s="62" t="s">
        <v>144</v>
      </c>
      <c r="C633" s="63" t="s">
        <v>390</v>
      </c>
      <c r="D633" s="59" t="s">
        <v>391</v>
      </c>
      <c r="E633" s="60"/>
    </row>
    <row r="634" ht="24.75" spans="2:5">
      <c r="B634" s="62" t="s">
        <v>392</v>
      </c>
      <c r="C634" s="63" t="s">
        <v>393</v>
      </c>
      <c r="D634" s="59" t="s">
        <v>394</v>
      </c>
      <c r="E634" s="60"/>
    </row>
    <row r="635" ht="14.25" spans="2:5">
      <c r="B635" s="62" t="s">
        <v>395</v>
      </c>
      <c r="C635" s="63" t="s">
        <v>396</v>
      </c>
      <c r="D635" s="59" t="s">
        <v>397</v>
      </c>
      <c r="E635" s="60"/>
    </row>
    <row r="636" ht="14.25" spans="2:5">
      <c r="B636" s="66" t="s">
        <v>372</v>
      </c>
      <c r="C636" s="63" t="s">
        <v>398</v>
      </c>
      <c r="D636" s="59" t="s">
        <v>399</v>
      </c>
      <c r="E636" s="60"/>
    </row>
    <row r="637" ht="24.75" spans="2:5">
      <c r="B637" s="67" t="s">
        <v>400</v>
      </c>
      <c r="C637" s="63" t="s">
        <v>401</v>
      </c>
      <c r="D637" s="59" t="s">
        <v>94</v>
      </c>
      <c r="E637" s="60"/>
    </row>
    <row r="638" ht="24.75" spans="2:5">
      <c r="B638" s="68" t="s">
        <v>292</v>
      </c>
      <c r="C638" s="69" t="s">
        <v>402</v>
      </c>
      <c r="D638" s="70" t="s">
        <v>94</v>
      </c>
      <c r="E638" s="71"/>
    </row>
    <row r="701" spans="3:4">
      <c r="C701" s="23" t="s">
        <v>403</v>
      </c>
      <c r="D701" s="23" t="s">
        <v>404</v>
      </c>
    </row>
    <row r="702" spans="2:3">
      <c r="B702" s="23" t="s">
        <v>405</v>
      </c>
      <c r="C702" s="23">
        <v>0</v>
      </c>
    </row>
    <row r="703" spans="2:4">
      <c r="B703" s="23" t="s">
        <v>406</v>
      </c>
      <c r="C703" s="23">
        <v>1</v>
      </c>
      <c r="D703" s="23" t="s">
        <v>407</v>
      </c>
    </row>
    <row r="704" spans="2:4">
      <c r="B704" s="23" t="s">
        <v>408</v>
      </c>
      <c r="C704" s="23">
        <v>1</v>
      </c>
      <c r="D704" s="23" t="s">
        <v>409</v>
      </c>
    </row>
    <row r="705" spans="2:4">
      <c r="B705" s="23" t="s">
        <v>410</v>
      </c>
      <c r="C705" s="23">
        <v>5</v>
      </c>
      <c r="D705" s="23" t="s">
        <v>411</v>
      </c>
    </row>
    <row r="706" spans="2:3">
      <c r="B706" s="23" t="s">
        <v>412</v>
      </c>
      <c r="C706" s="23">
        <v>0</v>
      </c>
    </row>
    <row r="707" spans="2:4">
      <c r="B707" s="23" t="s">
        <v>413</v>
      </c>
      <c r="C707" s="23">
        <v>3</v>
      </c>
      <c r="D707" s="23" t="s">
        <v>414</v>
      </c>
    </row>
    <row r="708" spans="2:4">
      <c r="B708" s="23" t="s">
        <v>415</v>
      </c>
      <c r="C708" s="23">
        <v>1</v>
      </c>
      <c r="D708" s="23" t="s">
        <v>416</v>
      </c>
    </row>
    <row r="709" spans="2:4">
      <c r="B709" s="23" t="s">
        <v>417</v>
      </c>
      <c r="C709" s="23">
        <v>1</v>
      </c>
      <c r="D709" s="23" t="s">
        <v>418</v>
      </c>
    </row>
    <row r="710" spans="3:3">
      <c r="C710" s="72">
        <f>SUM(C702:C709)</f>
        <v>12</v>
      </c>
    </row>
    <row r="712" ht="14.25" spans="2:6">
      <c r="B712" s="73"/>
      <c r="C712" s="73"/>
      <c r="D712" s="73"/>
      <c r="E712" s="73"/>
      <c r="F712" s="73"/>
    </row>
    <row r="713" ht="14.25" spans="2:5">
      <c r="B713" s="74" t="s">
        <v>0</v>
      </c>
      <c r="C713" s="75" t="s">
        <v>1</v>
      </c>
      <c r="D713" s="75" t="s">
        <v>2</v>
      </c>
      <c r="E713" s="76" t="s">
        <v>3</v>
      </c>
    </row>
    <row r="714" ht="14.25" spans="2:5">
      <c r="B714" s="77" t="s">
        <v>296</v>
      </c>
      <c r="C714" s="78" t="s">
        <v>60</v>
      </c>
      <c r="D714" s="78"/>
      <c r="E714" s="79"/>
    </row>
    <row r="715" ht="27.75" spans="2:5">
      <c r="B715" s="80" t="s">
        <v>419</v>
      </c>
      <c r="C715" s="78" t="s">
        <v>420</v>
      </c>
      <c r="D715" s="78"/>
      <c r="E715" s="79"/>
    </row>
    <row r="716" ht="27.75" spans="2:5">
      <c r="B716" s="80" t="s">
        <v>47</v>
      </c>
      <c r="C716" s="78" t="s">
        <v>421</v>
      </c>
      <c r="D716" s="78"/>
      <c r="E716" s="79"/>
    </row>
    <row r="717" ht="27.75" spans="2:5">
      <c r="B717" s="81" t="s">
        <v>179</v>
      </c>
      <c r="C717" s="82" t="s">
        <v>422</v>
      </c>
      <c r="D717" s="78" t="s">
        <v>423</v>
      </c>
      <c r="E717" s="79" t="s">
        <v>424</v>
      </c>
    </row>
    <row r="718" ht="27.75" spans="2:5">
      <c r="B718" s="81" t="s">
        <v>378</v>
      </c>
      <c r="C718" s="82" t="s">
        <v>425</v>
      </c>
      <c r="D718" s="78" t="s">
        <v>426</v>
      </c>
      <c r="E718" s="79" t="s">
        <v>427</v>
      </c>
    </row>
    <row r="719" ht="14.25" spans="2:5">
      <c r="B719" s="81" t="s">
        <v>71</v>
      </c>
      <c r="C719" s="82" t="s">
        <v>154</v>
      </c>
      <c r="D719" s="78" t="s">
        <v>377</v>
      </c>
      <c r="E719" s="79"/>
    </row>
    <row r="720" ht="27.75" spans="2:5">
      <c r="B720" s="81" t="s">
        <v>428</v>
      </c>
      <c r="C720" s="82" t="s">
        <v>429</v>
      </c>
      <c r="D720" s="78" t="s">
        <v>391</v>
      </c>
      <c r="E720" s="79"/>
    </row>
    <row r="721" ht="27.75" spans="2:5">
      <c r="B721" s="83" t="s">
        <v>430</v>
      </c>
      <c r="C721" s="84" t="s">
        <v>431</v>
      </c>
      <c r="D721" s="85" t="s">
        <v>432</v>
      </c>
      <c r="E721" s="86"/>
    </row>
    <row r="779" spans="3:4">
      <c r="C779" s="23" t="s">
        <v>403</v>
      </c>
      <c r="D779" s="23" t="s">
        <v>404</v>
      </c>
    </row>
    <row r="780" spans="2:3">
      <c r="B780" s="23" t="s">
        <v>433</v>
      </c>
      <c r="C780" s="23">
        <v>0</v>
      </c>
    </row>
    <row r="781" spans="2:4">
      <c r="B781" s="23" t="s">
        <v>434</v>
      </c>
      <c r="C781" s="23">
        <v>1</v>
      </c>
      <c r="D781" s="23" t="s">
        <v>407</v>
      </c>
    </row>
    <row r="782" spans="2:4">
      <c r="B782" s="23" t="s">
        <v>435</v>
      </c>
      <c r="C782" s="23">
        <v>1</v>
      </c>
      <c r="D782" s="23" t="s">
        <v>409</v>
      </c>
    </row>
    <row r="783" spans="2:4">
      <c r="B783" s="23" t="s">
        <v>436</v>
      </c>
      <c r="C783" s="23">
        <v>4</v>
      </c>
      <c r="D783" s="23" t="s">
        <v>411</v>
      </c>
    </row>
    <row r="784" spans="2:3">
      <c r="B784" s="23" t="s">
        <v>437</v>
      </c>
      <c r="C784" s="23">
        <v>1</v>
      </c>
    </row>
    <row r="785" spans="2:4">
      <c r="B785" s="23" t="s">
        <v>438</v>
      </c>
      <c r="C785" s="23">
        <v>3</v>
      </c>
      <c r="D785" s="23" t="s">
        <v>414</v>
      </c>
    </row>
    <row r="786" spans="2:4">
      <c r="B786" s="23" t="s">
        <v>439</v>
      </c>
      <c r="C786" s="23">
        <v>1</v>
      </c>
      <c r="D786" s="23" t="s">
        <v>416</v>
      </c>
    </row>
    <row r="787" spans="2:4">
      <c r="B787" s="23" t="s">
        <v>440</v>
      </c>
      <c r="C787" s="23">
        <v>1</v>
      </c>
      <c r="D787" s="23" t="s">
        <v>418</v>
      </c>
    </row>
    <row r="788" spans="3:3">
      <c r="C788" s="72">
        <f>SUM(C780:C787)</f>
        <v>12</v>
      </c>
    </row>
    <row r="789" ht="14.25" spans="2:6">
      <c r="B789" s="73"/>
      <c r="C789" s="73"/>
      <c r="D789" s="73"/>
      <c r="E789" s="73"/>
      <c r="F789" s="73"/>
    </row>
    <row r="790" ht="14.25" spans="2:5">
      <c r="B790" s="55" t="s">
        <v>0</v>
      </c>
      <c r="C790" s="56" t="s">
        <v>1</v>
      </c>
      <c r="D790" s="56" t="s">
        <v>2</v>
      </c>
      <c r="E790" s="57" t="s">
        <v>3</v>
      </c>
    </row>
    <row r="791" ht="14.25" spans="2:5">
      <c r="B791" s="58" t="s">
        <v>108</v>
      </c>
      <c r="C791" s="59" t="s">
        <v>60</v>
      </c>
      <c r="D791" s="59"/>
      <c r="E791" s="60"/>
    </row>
    <row r="792" ht="14.25" spans="2:5">
      <c r="B792" s="58" t="s">
        <v>441</v>
      </c>
      <c r="C792" s="59" t="s">
        <v>60</v>
      </c>
      <c r="D792" s="59"/>
      <c r="E792" s="60"/>
    </row>
    <row r="793" ht="14.25" spans="2:5">
      <c r="B793" s="58" t="s">
        <v>343</v>
      </c>
      <c r="C793" s="59" t="s">
        <v>60</v>
      </c>
      <c r="D793" s="59"/>
      <c r="E793" s="60"/>
    </row>
    <row r="794" ht="14.25" spans="2:5">
      <c r="B794" s="58" t="s">
        <v>220</v>
      </c>
      <c r="C794" s="59" t="s">
        <v>60</v>
      </c>
      <c r="D794" s="59"/>
      <c r="E794" s="60"/>
    </row>
    <row r="795" ht="24.75" spans="2:5">
      <c r="B795" s="61" t="s">
        <v>108</v>
      </c>
      <c r="C795" s="59" t="s">
        <v>442</v>
      </c>
      <c r="D795" s="59"/>
      <c r="E795" s="60"/>
    </row>
    <row r="796" ht="24.75" spans="2:5">
      <c r="B796" s="61" t="s">
        <v>236</v>
      </c>
      <c r="C796" s="59" t="s">
        <v>443</v>
      </c>
      <c r="D796" s="59"/>
      <c r="E796" s="60"/>
    </row>
    <row r="797" ht="14.25" spans="2:5">
      <c r="B797" s="62" t="s">
        <v>444</v>
      </c>
      <c r="C797" s="63" t="s">
        <v>154</v>
      </c>
      <c r="D797" s="59" t="s">
        <v>445</v>
      </c>
      <c r="E797" s="60"/>
    </row>
    <row r="798" ht="36.75" spans="2:5">
      <c r="B798" s="62" t="s">
        <v>111</v>
      </c>
      <c r="C798" s="63" t="s">
        <v>446</v>
      </c>
      <c r="D798" s="59" t="s">
        <v>447</v>
      </c>
      <c r="E798" s="60" t="s">
        <v>448</v>
      </c>
    </row>
    <row r="799" ht="24.75" spans="2:5">
      <c r="B799" s="62" t="s">
        <v>449</v>
      </c>
      <c r="C799" s="63" t="s">
        <v>154</v>
      </c>
      <c r="D799" s="59" t="s">
        <v>450</v>
      </c>
      <c r="E799" s="60"/>
    </row>
    <row r="800" ht="24.75" spans="2:5">
      <c r="B800" s="62" t="s">
        <v>451</v>
      </c>
      <c r="C800" s="63" t="s">
        <v>154</v>
      </c>
      <c r="D800" s="59" t="s">
        <v>452</v>
      </c>
      <c r="E800" s="60"/>
    </row>
    <row r="801" ht="14.25" spans="2:5">
      <c r="B801" s="62" t="s">
        <v>74</v>
      </c>
      <c r="C801" s="63" t="s">
        <v>154</v>
      </c>
      <c r="D801" s="59" t="s">
        <v>377</v>
      </c>
      <c r="E801" s="60"/>
    </row>
    <row r="802" ht="36.75" spans="2:5">
      <c r="B802" s="62" t="s">
        <v>36</v>
      </c>
      <c r="C802" s="63" t="s">
        <v>453</v>
      </c>
      <c r="D802" s="59" t="s">
        <v>454</v>
      </c>
      <c r="E802" s="60" t="s">
        <v>455</v>
      </c>
    </row>
    <row r="803" ht="24.75" spans="2:5">
      <c r="B803" s="62" t="s">
        <v>456</v>
      </c>
      <c r="C803" s="63" t="s">
        <v>457</v>
      </c>
      <c r="D803" s="59" t="s">
        <v>458</v>
      </c>
      <c r="E803" s="60" t="s">
        <v>459</v>
      </c>
    </row>
    <row r="804" ht="14.25" spans="2:5">
      <c r="B804" s="62" t="s">
        <v>460</v>
      </c>
      <c r="C804" s="63" t="s">
        <v>154</v>
      </c>
      <c r="D804" s="59" t="s">
        <v>461</v>
      </c>
      <c r="E804" s="60"/>
    </row>
    <row r="805" ht="24.75" spans="2:5">
      <c r="B805" s="62" t="s">
        <v>462</v>
      </c>
      <c r="C805" s="59" t="s">
        <v>154</v>
      </c>
      <c r="D805" s="59" t="s">
        <v>463</v>
      </c>
      <c r="E805" s="60"/>
    </row>
    <row r="806" ht="24.75" spans="2:5">
      <c r="B806" s="62" t="s">
        <v>464</v>
      </c>
      <c r="C806" s="59" t="s">
        <v>154</v>
      </c>
      <c r="D806" s="59" t="s">
        <v>463</v>
      </c>
      <c r="E806" s="60"/>
    </row>
    <row r="807" ht="14.25" spans="2:5">
      <c r="B807" s="66" t="s">
        <v>441</v>
      </c>
      <c r="C807" s="63" t="s">
        <v>465</v>
      </c>
      <c r="D807" s="59" t="s">
        <v>466</v>
      </c>
      <c r="E807" s="60"/>
    </row>
    <row r="808" ht="14.25" spans="2:5">
      <c r="B808" s="66" t="s">
        <v>343</v>
      </c>
      <c r="C808" s="63" t="s">
        <v>467</v>
      </c>
      <c r="D808" s="59" t="s">
        <v>466</v>
      </c>
      <c r="E808" s="60"/>
    </row>
    <row r="809" ht="24.75" spans="2:5">
      <c r="B809" s="66" t="s">
        <v>460</v>
      </c>
      <c r="C809" s="63" t="s">
        <v>468</v>
      </c>
      <c r="D809" s="59" t="s">
        <v>469</v>
      </c>
      <c r="E809" s="60"/>
    </row>
    <row r="810" ht="14.25" spans="2:5">
      <c r="B810" s="66" t="s">
        <v>145</v>
      </c>
      <c r="C810" s="59" t="s">
        <v>453</v>
      </c>
      <c r="D810" s="64" t="s">
        <v>470</v>
      </c>
      <c r="E810" s="60" t="s">
        <v>55</v>
      </c>
    </row>
    <row r="811" ht="36.75" spans="2:5">
      <c r="B811" s="87"/>
      <c r="C811" s="70"/>
      <c r="D811" s="88" t="s">
        <v>471</v>
      </c>
      <c r="E811" s="71"/>
    </row>
    <row r="828" spans="1:1">
      <c r="A828" s="23" t="s">
        <v>472</v>
      </c>
    </row>
    <row r="873" spans="3:4">
      <c r="C873" s="23" t="s">
        <v>403</v>
      </c>
      <c r="D873" s="23" t="s">
        <v>404</v>
      </c>
    </row>
    <row r="874" spans="2:3">
      <c r="B874" s="23" t="s">
        <v>433</v>
      </c>
      <c r="C874" s="23">
        <v>0</v>
      </c>
    </row>
    <row r="875" spans="2:4">
      <c r="B875" s="23" t="s">
        <v>434</v>
      </c>
      <c r="C875" s="23">
        <v>1</v>
      </c>
      <c r="D875" s="23" t="s">
        <v>407</v>
      </c>
    </row>
    <row r="876" spans="2:4">
      <c r="B876" s="23" t="s">
        <v>435</v>
      </c>
      <c r="C876" s="23">
        <v>1</v>
      </c>
      <c r="D876" s="23" t="s">
        <v>409</v>
      </c>
    </row>
    <row r="877" spans="2:4">
      <c r="B877" s="23" t="s">
        <v>436</v>
      </c>
      <c r="C877" s="23">
        <v>3</v>
      </c>
      <c r="D877" s="23" t="s">
        <v>411</v>
      </c>
    </row>
    <row r="878" spans="2:3">
      <c r="B878" s="23" t="s">
        <v>437</v>
      </c>
      <c r="C878" s="23">
        <v>1</v>
      </c>
    </row>
    <row r="879" spans="2:4">
      <c r="B879" s="23" t="s">
        <v>438</v>
      </c>
      <c r="C879" s="23">
        <v>3</v>
      </c>
      <c r="D879" s="23" t="s">
        <v>414</v>
      </c>
    </row>
    <row r="880" spans="2:4">
      <c r="B880" s="23" t="s">
        <v>439</v>
      </c>
      <c r="C880" s="23">
        <v>1</v>
      </c>
      <c r="D880" s="23" t="s">
        <v>416</v>
      </c>
    </row>
    <row r="881" spans="2:4">
      <c r="B881" s="23" t="s">
        <v>440</v>
      </c>
      <c r="C881" s="23">
        <v>2</v>
      </c>
      <c r="D881" s="23" t="s">
        <v>418</v>
      </c>
    </row>
    <row r="882" spans="3:3">
      <c r="C882" s="72">
        <f>SUM(C874:C881)</f>
        <v>12</v>
      </c>
    </row>
    <row r="883" ht="14.25" spans="2:6">
      <c r="B883" s="73"/>
      <c r="C883" s="73"/>
      <c r="D883" s="73"/>
      <c r="E883" s="73"/>
      <c r="F883" s="73"/>
    </row>
    <row r="884" ht="14.25" spans="2:5">
      <c r="B884" s="89" t="s">
        <v>0</v>
      </c>
      <c r="C884" s="90" t="s">
        <v>1</v>
      </c>
      <c r="D884" s="90" t="s">
        <v>2</v>
      </c>
      <c r="E884" s="91" t="s">
        <v>3</v>
      </c>
    </row>
    <row r="885" ht="14.25" spans="2:5">
      <c r="B885" s="92" t="s">
        <v>217</v>
      </c>
      <c r="C885" s="93" t="s">
        <v>60</v>
      </c>
      <c r="D885" s="93"/>
      <c r="E885" s="94"/>
    </row>
    <row r="886" ht="27.75" spans="2:5">
      <c r="B886" s="95" t="s">
        <v>236</v>
      </c>
      <c r="C886" s="93" t="s">
        <v>473</v>
      </c>
      <c r="D886" s="93"/>
      <c r="E886" s="94"/>
    </row>
    <row r="887" ht="27.75" spans="2:5">
      <c r="B887" s="95" t="s">
        <v>290</v>
      </c>
      <c r="C887" s="93" t="s">
        <v>474</v>
      </c>
      <c r="D887" s="93"/>
      <c r="E887" s="94"/>
    </row>
    <row r="888" ht="27.75" spans="2:5">
      <c r="B888" s="95" t="s">
        <v>475</v>
      </c>
      <c r="C888" s="93" t="s">
        <v>476</v>
      </c>
      <c r="D888" s="93"/>
      <c r="E888" s="94"/>
    </row>
    <row r="889" ht="27.75" spans="2:5">
      <c r="B889" s="95" t="s">
        <v>108</v>
      </c>
      <c r="C889" s="93" t="s">
        <v>477</v>
      </c>
      <c r="D889" s="93"/>
      <c r="E889" s="94"/>
    </row>
    <row r="890" ht="27.75" spans="2:5">
      <c r="B890" s="95" t="s">
        <v>478</v>
      </c>
      <c r="C890" s="93" t="s">
        <v>479</v>
      </c>
      <c r="D890" s="93"/>
      <c r="E890" s="94"/>
    </row>
    <row r="891" ht="27.75" spans="2:5">
      <c r="B891" s="95" t="s">
        <v>480</v>
      </c>
      <c r="C891" s="93" t="s">
        <v>481</v>
      </c>
      <c r="D891" s="93"/>
      <c r="E891" s="94"/>
    </row>
    <row r="892" ht="14.25" spans="2:5">
      <c r="B892" s="96" t="s">
        <v>236</v>
      </c>
      <c r="C892" s="93" t="s">
        <v>482</v>
      </c>
      <c r="D892" s="93"/>
      <c r="E892" s="94"/>
    </row>
    <row r="893" ht="27.75" spans="2:5">
      <c r="B893" s="96" t="s">
        <v>196</v>
      </c>
      <c r="C893" s="93" t="s">
        <v>154</v>
      </c>
      <c r="D893" s="93" t="s">
        <v>483</v>
      </c>
      <c r="E893" s="94"/>
    </row>
    <row r="894" ht="14.25" spans="2:5">
      <c r="B894" s="96" t="s">
        <v>33</v>
      </c>
      <c r="C894" s="93" t="s">
        <v>154</v>
      </c>
      <c r="D894" s="93" t="s">
        <v>484</v>
      </c>
      <c r="E894" s="94"/>
    </row>
    <row r="895" ht="14.25" spans="2:5">
      <c r="B895" s="96" t="s">
        <v>485</v>
      </c>
      <c r="C895" s="93" t="s">
        <v>365</v>
      </c>
      <c r="D895" s="93" t="s">
        <v>486</v>
      </c>
      <c r="E895" s="94"/>
    </row>
    <row r="896" ht="14.25" spans="2:5">
      <c r="B896" s="96" t="s">
        <v>487</v>
      </c>
      <c r="C896" s="93" t="s">
        <v>154</v>
      </c>
      <c r="D896" s="93" t="s">
        <v>488</v>
      </c>
      <c r="E896" s="94"/>
    </row>
    <row r="897" ht="27.75" spans="2:5">
      <c r="B897" s="96" t="s">
        <v>489</v>
      </c>
      <c r="C897" s="93" t="s">
        <v>365</v>
      </c>
      <c r="D897" s="93" t="s">
        <v>490</v>
      </c>
      <c r="E897" s="94"/>
    </row>
    <row r="898" ht="27.75" spans="2:5">
      <c r="B898" s="96" t="s">
        <v>339</v>
      </c>
      <c r="C898" s="93" t="s">
        <v>154</v>
      </c>
      <c r="D898" s="93" t="s">
        <v>491</v>
      </c>
      <c r="E898" s="94"/>
    </row>
    <row r="899" ht="27.75" spans="2:5">
      <c r="B899" s="96" t="s">
        <v>492</v>
      </c>
      <c r="C899" s="93" t="s">
        <v>493</v>
      </c>
      <c r="D899" s="93" t="s">
        <v>494</v>
      </c>
      <c r="E899" s="94"/>
    </row>
    <row r="900" ht="27.75" spans="2:5">
      <c r="B900" s="96" t="s">
        <v>392</v>
      </c>
      <c r="C900" s="97" t="s">
        <v>495</v>
      </c>
      <c r="D900" s="93" t="s">
        <v>496</v>
      </c>
      <c r="E900" s="94"/>
    </row>
    <row r="901" ht="27.75" spans="2:5">
      <c r="B901" s="98" t="s">
        <v>33</v>
      </c>
      <c r="C901" s="99" t="s">
        <v>363</v>
      </c>
      <c r="D901" s="99" t="s">
        <v>497</v>
      </c>
      <c r="E901" s="100"/>
    </row>
    <row r="902" spans="2:2">
      <c r="B902"/>
    </row>
    <row r="959" ht="14.25" spans="2:6">
      <c r="B959" s="73"/>
      <c r="C959" s="73"/>
      <c r="D959" s="73"/>
      <c r="E959" s="73"/>
      <c r="F959" s="73"/>
    </row>
    <row r="960" ht="14.25" spans="2:5">
      <c r="B960" s="101" t="s">
        <v>0</v>
      </c>
      <c r="C960" s="102" t="s">
        <v>1</v>
      </c>
      <c r="D960" s="102" t="s">
        <v>2</v>
      </c>
      <c r="E960" s="103" t="s">
        <v>3</v>
      </c>
    </row>
    <row r="961" ht="14.25" spans="2:5">
      <c r="B961" s="104" t="s">
        <v>498</v>
      </c>
      <c r="C961" s="105" t="s">
        <v>60</v>
      </c>
      <c r="D961" s="105"/>
      <c r="E961" s="106"/>
    </row>
    <row r="962" ht="14.25" spans="2:5">
      <c r="B962" s="104" t="s">
        <v>47</v>
      </c>
      <c r="C962" s="105" t="s">
        <v>60</v>
      </c>
      <c r="D962" s="105"/>
      <c r="E962" s="106"/>
    </row>
    <row r="963" ht="14.25" spans="2:5">
      <c r="B963" s="104" t="s">
        <v>499</v>
      </c>
      <c r="C963" s="105" t="s">
        <v>60</v>
      </c>
      <c r="D963" s="105"/>
      <c r="E963" s="106"/>
    </row>
    <row r="964" ht="25.5" spans="2:5">
      <c r="B964" s="107" t="s">
        <v>382</v>
      </c>
      <c r="C964" s="105" t="s">
        <v>500</v>
      </c>
      <c r="D964" s="105"/>
      <c r="E964" s="106"/>
    </row>
    <row r="965" ht="25.5" spans="2:5">
      <c r="B965" s="107" t="s">
        <v>480</v>
      </c>
      <c r="C965" s="105" t="s">
        <v>501</v>
      </c>
      <c r="D965" s="105"/>
      <c r="E965" s="106"/>
    </row>
    <row r="966" ht="25.5" spans="2:5">
      <c r="B966" s="107" t="s">
        <v>502</v>
      </c>
      <c r="C966" s="105" t="s">
        <v>503</v>
      </c>
      <c r="D966" s="105"/>
      <c r="E966" s="106"/>
    </row>
    <row r="967" ht="25.5" spans="2:5">
      <c r="B967" s="107" t="s">
        <v>478</v>
      </c>
      <c r="C967" s="105" t="s">
        <v>504</v>
      </c>
      <c r="D967" s="105"/>
      <c r="E967" s="106"/>
    </row>
    <row r="968" ht="25.5" spans="2:5">
      <c r="B968" s="107" t="s">
        <v>475</v>
      </c>
      <c r="C968" s="105" t="s">
        <v>505</v>
      </c>
      <c r="D968" s="105"/>
      <c r="E968" s="106"/>
    </row>
    <row r="969" ht="25.5" spans="2:5">
      <c r="B969" s="107" t="s">
        <v>108</v>
      </c>
      <c r="C969" s="105" t="s">
        <v>506</v>
      </c>
      <c r="D969" s="105"/>
      <c r="E969" s="106"/>
    </row>
    <row r="970" ht="25.5" spans="2:5">
      <c r="B970" s="107" t="s">
        <v>290</v>
      </c>
      <c r="C970" s="105" t="s">
        <v>507</v>
      </c>
      <c r="D970" s="105"/>
      <c r="E970" s="106"/>
    </row>
    <row r="971" ht="25.5" spans="2:5">
      <c r="B971" s="107" t="s">
        <v>11</v>
      </c>
      <c r="C971" s="105" t="s">
        <v>508</v>
      </c>
      <c r="D971" s="105"/>
      <c r="E971" s="106"/>
    </row>
    <row r="972" ht="25.5" spans="2:5">
      <c r="B972" s="107" t="s">
        <v>307</v>
      </c>
      <c r="C972" s="105" t="s">
        <v>509</v>
      </c>
      <c r="D972" s="105"/>
      <c r="E972" s="106"/>
    </row>
    <row r="973" ht="26.25" spans="2:5">
      <c r="B973" s="108" t="s">
        <v>510</v>
      </c>
      <c r="C973" s="105" t="s">
        <v>511</v>
      </c>
      <c r="D973" s="105" t="s">
        <v>512</v>
      </c>
      <c r="E973" s="106"/>
    </row>
    <row r="974" ht="14.25" spans="2:5">
      <c r="B974" s="108" t="s">
        <v>36</v>
      </c>
      <c r="C974" s="105" t="s">
        <v>513</v>
      </c>
      <c r="D974" s="105" t="s">
        <v>514</v>
      </c>
      <c r="E974" s="106"/>
    </row>
    <row r="975" ht="14.25" spans="2:5">
      <c r="B975" s="109" t="s">
        <v>515</v>
      </c>
      <c r="C975" s="105" t="s">
        <v>516</v>
      </c>
      <c r="D975" s="105" t="s">
        <v>517</v>
      </c>
      <c r="E975" s="106"/>
    </row>
    <row r="976" ht="14.25" spans="2:5">
      <c r="B976" s="110" t="s">
        <v>343</v>
      </c>
      <c r="C976" s="111" t="s">
        <v>513</v>
      </c>
      <c r="D976" s="111" t="s">
        <v>518</v>
      </c>
      <c r="E976" s="112" t="s">
        <v>55</v>
      </c>
    </row>
    <row r="977" spans="2:2">
      <c r="B977"/>
    </row>
    <row r="1036" spans="4:4">
      <c r="D1036" s="23" t="s">
        <v>519</v>
      </c>
    </row>
  </sheetData>
  <mergeCells count="13">
    <mergeCell ref="B180:B181"/>
    <mergeCell ref="B398:B399"/>
    <mergeCell ref="B810:B811"/>
    <mergeCell ref="C180:C181"/>
    <mergeCell ref="C246:C247"/>
    <mergeCell ref="C398:C399"/>
    <mergeCell ref="C810:C811"/>
    <mergeCell ref="D246:D247"/>
    <mergeCell ref="E180:E181"/>
    <mergeCell ref="E246:E247"/>
    <mergeCell ref="E398:E399"/>
    <mergeCell ref="E631:E632"/>
    <mergeCell ref="E810:E811"/>
  </mergeCell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9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1" width="16.625" style="1" customWidth="1"/>
    <col min="2" max="9" width="2.625" style="1" customWidth="1"/>
    <col min="10" max="10" width="0.808333333333333" style="1" customWidth="1"/>
    <col min="11" max="14" width="2.625" style="1" customWidth="1"/>
    <col min="15" max="15" width="0.808333333333333" style="1" customWidth="1"/>
    <col min="16" max="19" width="4.625" style="1" customWidth="1"/>
    <col min="20" max="20" width="0.808333333333333" style="1" customWidth="1"/>
    <col min="21" max="22" width="4.625" style="1" customWidth="1"/>
    <col min="23" max="16384" width="9" style="1"/>
  </cols>
  <sheetData>
    <row r="1" spans="2:21">
      <c r="B1" s="1" t="s">
        <v>520</v>
      </c>
      <c r="J1" s="16"/>
      <c r="K1" s="1" t="s">
        <v>521</v>
      </c>
      <c r="O1" s="16"/>
      <c r="P1" s="1" t="s">
        <v>522</v>
      </c>
      <c r="T1" s="16"/>
      <c r="U1" s="1" t="s">
        <v>523</v>
      </c>
    </row>
    <row r="2" spans="1:22">
      <c r="A2" s="1" t="s">
        <v>524</v>
      </c>
      <c r="B2" s="1" t="s">
        <v>525</v>
      </c>
      <c r="C2" s="1" t="s">
        <v>434</v>
      </c>
      <c r="D2" s="1" t="s">
        <v>435</v>
      </c>
      <c r="E2" s="1" t="s">
        <v>436</v>
      </c>
      <c r="F2" s="1" t="s">
        <v>437</v>
      </c>
      <c r="G2" s="1" t="s">
        <v>438</v>
      </c>
      <c r="H2" s="1" t="s">
        <v>439</v>
      </c>
      <c r="I2" s="1" t="s">
        <v>440</v>
      </c>
      <c r="J2" s="16"/>
      <c r="K2" s="17" t="s">
        <v>526</v>
      </c>
      <c r="L2" s="17" t="s">
        <v>527</v>
      </c>
      <c r="M2" s="17" t="s">
        <v>528</v>
      </c>
      <c r="N2" s="17" t="s">
        <v>529</v>
      </c>
      <c r="O2" s="16"/>
      <c r="P2" s="1" t="s">
        <v>530</v>
      </c>
      <c r="Q2" s="1" t="s">
        <v>531</v>
      </c>
      <c r="R2" s="1" t="s">
        <v>532</v>
      </c>
      <c r="S2" s="1" t="s">
        <v>533</v>
      </c>
      <c r="T2" s="16"/>
      <c r="U2" s="1" t="s">
        <v>534</v>
      </c>
      <c r="V2" s="1" t="s">
        <v>535</v>
      </c>
    </row>
    <row r="3" spans="1:22">
      <c r="A3" s="1" t="s">
        <v>536</v>
      </c>
      <c r="G3" s="1" t="s">
        <v>537</v>
      </c>
      <c r="J3" s="16"/>
      <c r="K3" s="1" t="s">
        <v>537</v>
      </c>
      <c r="L3" s="1" t="s">
        <v>537</v>
      </c>
      <c r="O3" s="16"/>
      <c r="P3" s="8">
        <f>キャラ能力!P2</f>
        <v>3.94455406318679</v>
      </c>
      <c r="Q3" s="8">
        <f>キャラ能力!Q2</f>
        <v>3.00021703030543</v>
      </c>
      <c r="R3" s="18">
        <f>キャラ能力!R2</f>
        <v>31</v>
      </c>
      <c r="S3" s="1">
        <f>キャラ能力!G2</f>
        <v>8.8</v>
      </c>
      <c r="T3" s="16"/>
      <c r="U3" s="19" t="s">
        <v>537</v>
      </c>
      <c r="V3" s="19" t="s">
        <v>537</v>
      </c>
    </row>
    <row r="4" spans="1:22">
      <c r="A4" s="1" t="s">
        <v>538</v>
      </c>
      <c r="F4" s="1" t="s">
        <v>537</v>
      </c>
      <c r="J4" s="16"/>
      <c r="N4" s="1" t="s">
        <v>537</v>
      </c>
      <c r="O4" s="16"/>
      <c r="P4" s="8">
        <f>キャラ能力!P3</f>
        <v>3.32031333719491</v>
      </c>
      <c r="Q4" s="8">
        <f>キャラ能力!Q3</f>
        <v>3.03083062446977</v>
      </c>
      <c r="R4" s="18">
        <f>キャラ能力!R3</f>
        <v>37</v>
      </c>
      <c r="S4" s="1">
        <f>キャラ能力!G3</f>
        <v>11</v>
      </c>
      <c r="T4" s="16"/>
      <c r="U4" s="19" t="s">
        <v>537</v>
      </c>
      <c r="V4" s="20" t="s">
        <v>539</v>
      </c>
    </row>
    <row r="5" spans="1:23">
      <c r="A5" s="1" t="s">
        <v>540</v>
      </c>
      <c r="J5" s="16"/>
      <c r="K5" s="1" t="s">
        <v>541</v>
      </c>
      <c r="L5" s="1" t="s">
        <v>537</v>
      </c>
      <c r="O5" s="16"/>
      <c r="P5" s="8">
        <f>キャラ能力!P4</f>
        <v>3.72891732786106</v>
      </c>
      <c r="Q5" s="8">
        <f>キャラ能力!Q4</f>
        <v>2.24969443330689</v>
      </c>
      <c r="R5" s="18">
        <f>キャラ能力!R4</f>
        <v>19</v>
      </c>
      <c r="S5" s="1">
        <f>キャラ能力!G4</f>
        <v>7.2</v>
      </c>
      <c r="T5" s="16"/>
      <c r="U5" s="21" t="s">
        <v>542</v>
      </c>
      <c r="V5" s="20" t="s">
        <v>539</v>
      </c>
      <c r="W5" s="1" t="s">
        <v>543</v>
      </c>
    </row>
    <row r="6" spans="1:22">
      <c r="A6" s="1" t="s">
        <v>544</v>
      </c>
      <c r="G6" s="1" t="s">
        <v>541</v>
      </c>
      <c r="H6" s="1" t="s">
        <v>541</v>
      </c>
      <c r="J6" s="16"/>
      <c r="L6" s="1" t="s">
        <v>537</v>
      </c>
      <c r="O6" s="16"/>
      <c r="P6" s="8">
        <f>キャラ能力!P5</f>
        <v>4.31186173070926</v>
      </c>
      <c r="Q6" s="8">
        <f>キャラ能力!Q5</f>
        <v>3.08707761087698</v>
      </c>
      <c r="R6" s="18">
        <f>キャラ能力!R5</f>
        <v>28</v>
      </c>
      <c r="S6" s="1">
        <f>キャラ能力!G5</f>
        <v>9.3</v>
      </c>
      <c r="T6" s="16"/>
      <c r="U6" s="22" t="s">
        <v>541</v>
      </c>
      <c r="V6" s="19" t="s">
        <v>537</v>
      </c>
    </row>
    <row r="7" spans="1:22">
      <c r="A7" s="1" t="s">
        <v>418</v>
      </c>
      <c r="I7" s="1" t="s">
        <v>539</v>
      </c>
      <c r="J7" s="16"/>
      <c r="O7" s="16"/>
      <c r="P7" s="8">
        <f>キャラ能力!P6</f>
        <v>4.95414677512967</v>
      </c>
      <c r="Q7" s="8">
        <f>キャラ能力!Q6</f>
        <v>3.05585498273153</v>
      </c>
      <c r="R7" s="18">
        <f>キャラ能力!R6</f>
        <v>19</v>
      </c>
      <c r="S7" s="1">
        <f>キャラ能力!G6</f>
        <v>9.8</v>
      </c>
      <c r="T7" s="16"/>
      <c r="U7" s="20" t="s">
        <v>539</v>
      </c>
      <c r="V7" s="20" t="s">
        <v>539</v>
      </c>
    </row>
    <row r="8" spans="1:22">
      <c r="A8" s="1" t="s">
        <v>545</v>
      </c>
      <c r="I8" s="1" t="s">
        <v>539</v>
      </c>
      <c r="J8" s="16"/>
      <c r="O8" s="16"/>
      <c r="P8" s="8">
        <f>キャラ能力!P7</f>
        <v>4.26469024219488</v>
      </c>
      <c r="Q8" s="8">
        <f>キャラ能力!Q7</f>
        <v>2.93212086378475</v>
      </c>
      <c r="R8" s="18">
        <f>キャラ能力!R7</f>
        <v>27</v>
      </c>
      <c r="S8" s="1">
        <f>キャラ能力!G7</f>
        <v>9.6</v>
      </c>
      <c r="T8" s="16"/>
      <c r="U8" s="22" t="s">
        <v>541</v>
      </c>
      <c r="V8" s="20" t="s">
        <v>539</v>
      </c>
    </row>
    <row r="9" spans="1:22">
      <c r="A9" s="1" t="s">
        <v>546</v>
      </c>
      <c r="D9" s="1" t="s">
        <v>541</v>
      </c>
      <c r="E9" s="1" t="s">
        <v>539</v>
      </c>
      <c r="H9" s="1" t="s">
        <v>541</v>
      </c>
      <c r="J9" s="16"/>
      <c r="M9" s="1" t="s">
        <v>537</v>
      </c>
      <c r="O9" s="16"/>
      <c r="P9" s="8">
        <f>キャラ能力!P8</f>
        <v>4.07862862414897</v>
      </c>
      <c r="Q9" s="8">
        <f>キャラ能力!Q8</f>
        <v>3.01773253923048</v>
      </c>
      <c r="R9" s="18">
        <f>キャラ能力!R8</f>
        <v>54</v>
      </c>
      <c r="S9" s="1">
        <f>キャラ能力!G8</f>
        <v>8</v>
      </c>
      <c r="T9" s="16"/>
      <c r="U9" s="20" t="s">
        <v>539</v>
      </c>
      <c r="V9" s="20" t="s">
        <v>539</v>
      </c>
    </row>
    <row r="10" spans="1:22">
      <c r="A10" s="1" t="s">
        <v>547</v>
      </c>
      <c r="F10" s="1" t="s">
        <v>541</v>
      </c>
      <c r="J10" s="16"/>
      <c r="K10" s="1" t="s">
        <v>539</v>
      </c>
      <c r="L10" s="1" t="s">
        <v>541</v>
      </c>
      <c r="O10" s="16"/>
      <c r="P10" s="8">
        <f>キャラ能力!P9</f>
        <v>3.59832983499969</v>
      </c>
      <c r="Q10" s="8">
        <f>キャラ能力!Q9</f>
        <v>2.75711996035222</v>
      </c>
      <c r="R10" s="18">
        <f>キャラ能力!R9</f>
        <v>26</v>
      </c>
      <c r="S10" s="1">
        <f>キャラ能力!G9</f>
        <v>7.8</v>
      </c>
      <c r="T10" s="16"/>
      <c r="U10" s="20" t="s">
        <v>539</v>
      </c>
      <c r="V10" s="19" t="s">
        <v>537</v>
      </c>
    </row>
    <row r="11" spans="1:22">
      <c r="A11" s="1" t="s">
        <v>17</v>
      </c>
      <c r="C11" s="1" t="s">
        <v>537</v>
      </c>
      <c r="J11" s="16"/>
      <c r="K11" s="1" t="s">
        <v>548</v>
      </c>
      <c r="N11" s="1" t="s">
        <v>537</v>
      </c>
      <c r="O11" s="16"/>
      <c r="P11" s="8">
        <f>キャラ能力!P10</f>
        <v>3.17372035974155</v>
      </c>
      <c r="Q11" s="8">
        <f>キャラ能力!Q10</f>
        <v>3.21238827981284</v>
      </c>
      <c r="R11" s="18">
        <f>キャラ能力!R10</f>
        <v>30</v>
      </c>
      <c r="S11" s="1">
        <f>キャラ能力!G10</f>
        <v>10.2</v>
      </c>
      <c r="T11" s="16"/>
      <c r="U11" s="20" t="s">
        <v>539</v>
      </c>
      <c r="V11" s="20" t="s">
        <v>539</v>
      </c>
    </row>
    <row r="12" spans="1:22">
      <c r="A12" s="1" t="s">
        <v>549</v>
      </c>
      <c r="E12" s="1" t="s">
        <v>537</v>
      </c>
      <c r="J12" s="16"/>
      <c r="K12" s="1" t="s">
        <v>537</v>
      </c>
      <c r="L12" s="1" t="s">
        <v>539</v>
      </c>
      <c r="O12" s="16"/>
      <c r="P12" s="8">
        <f>キャラ能力!P11</f>
        <v>3.72728787576031</v>
      </c>
      <c r="Q12" s="8">
        <f>キャラ能力!Q11</f>
        <v>2.19344744689968</v>
      </c>
      <c r="R12" s="18">
        <f>キャラ能力!R11</f>
        <v>44</v>
      </c>
      <c r="S12" s="1">
        <f>キャラ能力!G11</f>
        <v>11</v>
      </c>
      <c r="T12" s="16"/>
      <c r="U12" s="20" t="s">
        <v>539</v>
      </c>
      <c r="V12" s="19" t="s">
        <v>537</v>
      </c>
    </row>
    <row r="13" spans="1:22">
      <c r="A13" s="1" t="s">
        <v>550</v>
      </c>
      <c r="C13" s="1" t="s">
        <v>541</v>
      </c>
      <c r="G13" s="1" t="s">
        <v>539</v>
      </c>
      <c r="I13" s="1" t="s">
        <v>541</v>
      </c>
      <c r="J13" s="16"/>
      <c r="O13" s="16"/>
      <c r="P13" s="8">
        <f>キャラ能力!P12</f>
        <v>4.2214030912535</v>
      </c>
      <c r="Q13" s="8">
        <f>キャラ能力!Q12</f>
        <v>3.6420232070306</v>
      </c>
      <c r="R13" s="18">
        <f>キャラ能力!R12</f>
        <v>35</v>
      </c>
      <c r="S13" s="1">
        <f>キャラ能力!G12</f>
        <v>7.6</v>
      </c>
      <c r="T13" s="16"/>
      <c r="U13" s="22" t="s">
        <v>541</v>
      </c>
      <c r="V13" s="20" t="s">
        <v>539</v>
      </c>
    </row>
    <row r="14" spans="1:23">
      <c r="A14" s="1" t="s">
        <v>551</v>
      </c>
      <c r="B14" s="1" t="s">
        <v>541</v>
      </c>
      <c r="I14" s="1" t="s">
        <v>539</v>
      </c>
      <c r="J14" s="16"/>
      <c r="N14" s="1" t="s">
        <v>539</v>
      </c>
      <c r="O14" s="16"/>
      <c r="P14" s="8">
        <f>キャラ能力!P13</f>
        <v>2.15315266907806</v>
      </c>
      <c r="Q14" s="8">
        <f>キャラ能力!Q13</f>
        <v>2.06785538884596</v>
      </c>
      <c r="R14" s="18">
        <f>キャラ能力!R13</f>
        <v>20</v>
      </c>
      <c r="S14" s="1">
        <f>キャラ能力!G13</f>
        <v>13.2</v>
      </c>
      <c r="T14" s="16"/>
      <c r="U14" s="22" t="s">
        <v>541</v>
      </c>
      <c r="V14" s="21" t="s">
        <v>542</v>
      </c>
      <c r="W14" s="1" t="s">
        <v>552</v>
      </c>
    </row>
    <row r="15" spans="1:23">
      <c r="A15" s="1" t="s">
        <v>553</v>
      </c>
      <c r="C15" s="1" t="s">
        <v>537</v>
      </c>
      <c r="E15" s="1" t="s">
        <v>537</v>
      </c>
      <c r="J15" s="16"/>
      <c r="N15" s="1" t="s">
        <v>539</v>
      </c>
      <c r="O15" s="16"/>
      <c r="P15" s="8">
        <f>キャラ能力!P14</f>
        <v>2.9257881590467</v>
      </c>
      <c r="Q15" s="8">
        <f>キャラ能力!Q14</f>
        <v>2.64590572982721</v>
      </c>
      <c r="R15" s="18">
        <f>キャラ能力!R14</f>
        <v>25</v>
      </c>
      <c r="S15" s="1">
        <f>キャラ能力!G14</f>
        <v>8.7</v>
      </c>
      <c r="T15" s="16"/>
      <c r="U15" s="19" t="s">
        <v>537</v>
      </c>
      <c r="V15" s="19" t="s">
        <v>537</v>
      </c>
      <c r="W15" s="1" t="s">
        <v>554</v>
      </c>
    </row>
    <row r="16" spans="1:22">
      <c r="A16" s="1" t="s">
        <v>555</v>
      </c>
      <c r="H16" s="1" t="s">
        <v>539</v>
      </c>
      <c r="I16" s="1" t="s">
        <v>541</v>
      </c>
      <c r="J16" s="16"/>
      <c r="M16" s="1" t="s">
        <v>539</v>
      </c>
      <c r="O16" s="16"/>
      <c r="P16" s="8">
        <f>キャラ能力!P15</f>
        <v>4.42118860382</v>
      </c>
      <c r="Q16" s="8">
        <f>キャラ能力!Q15</f>
        <v>2.87431274597026</v>
      </c>
      <c r="R16" s="18">
        <f>キャラ能力!R15</f>
        <v>23</v>
      </c>
      <c r="S16" s="1">
        <f>キャラ能力!G15</f>
        <v>9</v>
      </c>
      <c r="T16" s="16"/>
      <c r="U16" s="22" t="s">
        <v>541</v>
      </c>
      <c r="V16" s="20" t="s">
        <v>539</v>
      </c>
    </row>
    <row r="17" spans="1:22">
      <c r="A17" s="1" t="s">
        <v>556</v>
      </c>
      <c r="E17" s="1" t="s">
        <v>537</v>
      </c>
      <c r="J17" s="16"/>
      <c r="M17" s="1" t="s">
        <v>539</v>
      </c>
      <c r="O17" s="16"/>
      <c r="P17" s="8">
        <f>キャラ能力!P16</f>
        <v>4.32128923423811</v>
      </c>
      <c r="Q17" s="8">
        <f>キャラ能力!Q16</f>
        <v>2.93774093685093</v>
      </c>
      <c r="R17" s="18">
        <f>キャラ能力!R16</f>
        <v>25</v>
      </c>
      <c r="S17" s="1">
        <f>キャラ能力!G16</f>
        <v>7.8</v>
      </c>
      <c r="T17" s="16"/>
      <c r="U17" s="20" t="s">
        <v>539</v>
      </c>
      <c r="V17" s="20" t="s">
        <v>539</v>
      </c>
    </row>
    <row r="18" spans="1:23">
      <c r="A18" s="1" t="s">
        <v>557</v>
      </c>
      <c r="E18" s="1" t="s">
        <v>537</v>
      </c>
      <c r="F18" s="1" t="s">
        <v>537</v>
      </c>
      <c r="G18" s="1" t="s">
        <v>537</v>
      </c>
      <c r="J18" s="16"/>
      <c r="O18" s="16"/>
      <c r="P18" s="8">
        <f>キャラ能力!P17</f>
        <v>3.22339645047177</v>
      </c>
      <c r="Q18" s="8">
        <f>キャラ能力!Q17</f>
        <v>3.09332213650607</v>
      </c>
      <c r="R18" s="18">
        <f>キャラ能力!R17</f>
        <v>26</v>
      </c>
      <c r="S18" s="1">
        <f>キャラ能力!G17</f>
        <v>7.3</v>
      </c>
      <c r="T18" s="16"/>
      <c r="U18" s="20" t="s">
        <v>539</v>
      </c>
      <c r="V18" s="22" t="s">
        <v>541</v>
      </c>
      <c r="W18" s="1" t="s">
        <v>558</v>
      </c>
    </row>
    <row r="19" spans="1:22">
      <c r="A19" s="1" t="s">
        <v>559</v>
      </c>
      <c r="B19" s="1" t="s">
        <v>537</v>
      </c>
      <c r="D19" s="1" t="s">
        <v>539</v>
      </c>
      <c r="J19" s="16"/>
      <c r="M19" s="1" t="s">
        <v>539</v>
      </c>
      <c r="O19" s="16"/>
      <c r="P19" s="8">
        <f>キャラ能力!P18</f>
        <v>4.12410216165548</v>
      </c>
      <c r="Q19" s="8">
        <f>キャラ能力!Q18</f>
        <v>3.24489065024771</v>
      </c>
      <c r="R19" s="18">
        <f>キャラ能力!R18</f>
        <v>33</v>
      </c>
      <c r="S19" s="1">
        <f>キャラ能力!G18</f>
        <v>9.1</v>
      </c>
      <c r="T19" s="16"/>
      <c r="U19" s="22" t="s">
        <v>541</v>
      </c>
      <c r="V19" s="19" t="s">
        <v>537</v>
      </c>
    </row>
    <row r="20" spans="1:22">
      <c r="A20" s="1" t="s">
        <v>560</v>
      </c>
      <c r="D20" s="1" t="s">
        <v>537</v>
      </c>
      <c r="J20" s="16"/>
      <c r="L20" s="1" t="s">
        <v>541</v>
      </c>
      <c r="O20" s="16"/>
      <c r="P20" s="8">
        <f>キャラ能力!P19</f>
        <v>3.33870717046133</v>
      </c>
      <c r="Q20" s="8">
        <f>キャラ能力!Q19</f>
        <v>3.16365014274234</v>
      </c>
      <c r="R20" s="18">
        <f>キャラ能力!R19</f>
        <v>23</v>
      </c>
      <c r="S20" s="1">
        <f>キャラ能力!G19</f>
        <v>14.4</v>
      </c>
      <c r="T20" s="16"/>
      <c r="U20" s="22" t="s">
        <v>541</v>
      </c>
      <c r="V20" s="20" t="s">
        <v>539</v>
      </c>
    </row>
    <row r="21" spans="1:22">
      <c r="A21" s="1" t="s">
        <v>409</v>
      </c>
      <c r="D21" s="1" t="s">
        <v>537</v>
      </c>
      <c r="E21" s="1" t="s">
        <v>539</v>
      </c>
      <c r="J21" s="16"/>
      <c r="L21" s="1" t="s">
        <v>541</v>
      </c>
      <c r="O21" s="16"/>
      <c r="P21" s="8">
        <f>キャラ能力!P20</f>
        <v>3.2979539980179</v>
      </c>
      <c r="Q21" s="8">
        <f>キャラ能力!Q20</f>
        <v>2.56341631719602</v>
      </c>
      <c r="R21" s="18">
        <f>キャラ能力!R20</f>
        <v>24</v>
      </c>
      <c r="S21" s="1">
        <f>キャラ能力!G20</f>
        <v>10.4</v>
      </c>
      <c r="T21" s="16"/>
      <c r="U21" s="20" t="s">
        <v>539</v>
      </c>
      <c r="V21" s="22" t="s">
        <v>541</v>
      </c>
    </row>
    <row r="22" spans="1:22">
      <c r="A22" s="1" t="s">
        <v>561</v>
      </c>
      <c r="D22" s="1" t="s">
        <v>541</v>
      </c>
      <c r="E22" s="1" t="s">
        <v>537</v>
      </c>
      <c r="H22" s="1" t="s">
        <v>541</v>
      </c>
      <c r="J22" s="16"/>
      <c r="N22" s="1" t="s">
        <v>539</v>
      </c>
      <c r="O22" s="16"/>
      <c r="P22" s="8">
        <f>キャラ能力!P21</f>
        <v>4.69207993244019</v>
      </c>
      <c r="Q22" s="8">
        <f>キャラ能力!Q21</f>
        <v>3.57547275333539</v>
      </c>
      <c r="R22" s="18">
        <f>キャラ能力!R21</f>
        <v>27</v>
      </c>
      <c r="S22" s="1">
        <f>キャラ能力!G21</f>
        <v>10</v>
      </c>
      <c r="T22" s="16"/>
      <c r="U22" s="20" t="s">
        <v>539</v>
      </c>
      <c r="V22" s="19" t="s">
        <v>537</v>
      </c>
    </row>
    <row r="23" spans="1:23">
      <c r="A23" s="1" t="s">
        <v>201</v>
      </c>
      <c r="C23" s="1" t="s">
        <v>541</v>
      </c>
      <c r="D23" s="1" t="s">
        <v>541</v>
      </c>
      <c r="I23" s="1" t="s">
        <v>541</v>
      </c>
      <c r="J23" s="16"/>
      <c r="O23" s="16"/>
      <c r="P23" s="8">
        <f>キャラ能力!P22</f>
        <v>3.76206204731753</v>
      </c>
      <c r="Q23" s="8">
        <f>キャラ能力!Q22</f>
        <v>3.1920627343547</v>
      </c>
      <c r="R23" s="18">
        <f>キャラ能力!R22</f>
        <v>26</v>
      </c>
      <c r="S23" s="1">
        <f>キャラ能力!G22</f>
        <v>10</v>
      </c>
      <c r="T23" s="16"/>
      <c r="U23" s="22" t="s">
        <v>541</v>
      </c>
      <c r="V23" s="21" t="s">
        <v>542</v>
      </c>
      <c r="W23" s="1" t="s">
        <v>543</v>
      </c>
    </row>
    <row r="24" spans="1:23">
      <c r="A24" s="1" t="s">
        <v>562</v>
      </c>
      <c r="B24" s="1" t="s">
        <v>541</v>
      </c>
      <c r="H24" s="1" t="s">
        <v>539</v>
      </c>
      <c r="J24" s="16"/>
      <c r="N24" s="1" t="s">
        <v>539</v>
      </c>
      <c r="O24" s="16"/>
      <c r="P24" s="8">
        <f>キャラ能力!P23</f>
        <v>4.20262925253339</v>
      </c>
      <c r="Q24" s="8">
        <f>キャラ能力!Q23</f>
        <v>2.92459659586624</v>
      </c>
      <c r="R24" s="18">
        <f>キャラ能力!R23</f>
        <v>24</v>
      </c>
      <c r="S24" s="1">
        <f>キャラ能力!G23</f>
        <v>7.4</v>
      </c>
      <c r="T24" s="16"/>
      <c r="U24" s="22" t="s">
        <v>541</v>
      </c>
      <c r="V24" s="19" t="s">
        <v>537</v>
      </c>
      <c r="W24" s="1" t="s">
        <v>563</v>
      </c>
    </row>
    <row r="25" spans="1:22">
      <c r="A25" s="1" t="s">
        <v>564</v>
      </c>
      <c r="B25" s="1" t="s">
        <v>537</v>
      </c>
      <c r="H25" s="1" t="s">
        <v>541</v>
      </c>
      <c r="I25" s="1" t="s">
        <v>539</v>
      </c>
      <c r="J25" s="16"/>
      <c r="O25" s="16"/>
      <c r="P25" s="8">
        <f>キャラ能力!P24</f>
        <v>3.22947469228546</v>
      </c>
      <c r="Q25" s="8">
        <f>キャラ能力!Q24</f>
        <v>3.56390496233977</v>
      </c>
      <c r="R25" s="18">
        <f>キャラ能力!R24</f>
        <v>24</v>
      </c>
      <c r="S25" s="1">
        <f>キャラ能力!G24</f>
        <v>12.4</v>
      </c>
      <c r="T25" s="16"/>
      <c r="U25" s="20" t="s">
        <v>539</v>
      </c>
      <c r="V25" s="20" t="s">
        <v>539</v>
      </c>
    </row>
    <row r="26" spans="1:22">
      <c r="A26" s="1" t="s">
        <v>565</v>
      </c>
      <c r="B26" s="1" t="s">
        <v>537</v>
      </c>
      <c r="F26" s="1" t="s">
        <v>537</v>
      </c>
      <c r="J26" s="16"/>
      <c r="O26" s="16"/>
      <c r="P26" s="8">
        <f>キャラ能力!P25</f>
        <v>3.86037537624947</v>
      </c>
      <c r="Q26" s="8">
        <f>キャラ能力!Q25</f>
        <v>3.67449474030187</v>
      </c>
      <c r="R26" s="18">
        <f>キャラ能力!R25</f>
        <v>34</v>
      </c>
      <c r="S26" s="1">
        <f>キャラ能力!G25</f>
        <v>9.6</v>
      </c>
      <c r="T26" s="16"/>
      <c r="U26" s="19" t="s">
        <v>537</v>
      </c>
      <c r="V26" s="22" t="s">
        <v>541</v>
      </c>
    </row>
    <row r="27" spans="1:23">
      <c r="A27" s="1" t="s">
        <v>566</v>
      </c>
      <c r="F27" s="1" t="s">
        <v>537</v>
      </c>
      <c r="J27" s="16"/>
      <c r="O27" s="16"/>
      <c r="P27" s="8">
        <f>キャラ能力!P26</f>
        <v>3.79877636895065</v>
      </c>
      <c r="Q27" s="8">
        <f>キャラ能力!Q26</f>
        <v>4.08319508808037</v>
      </c>
      <c r="R27" s="18">
        <f>キャラ能力!R26</f>
        <v>30</v>
      </c>
      <c r="S27" s="1">
        <f>キャラ能力!G26</f>
        <v>6.8</v>
      </c>
      <c r="T27" s="16"/>
      <c r="U27" s="20" t="s">
        <v>539</v>
      </c>
      <c r="V27" s="20" t="s">
        <v>539</v>
      </c>
      <c r="W27" s="1" t="s">
        <v>567</v>
      </c>
    </row>
    <row r="28" spans="1:22">
      <c r="A28" s="1" t="s">
        <v>568</v>
      </c>
      <c r="E28" s="1" t="s">
        <v>541</v>
      </c>
      <c r="I28" s="1" t="s">
        <v>541</v>
      </c>
      <c r="J28" s="16"/>
      <c r="O28" s="16"/>
      <c r="P28" s="8">
        <f>キャラ能力!P27</f>
        <v>4.51900219350249</v>
      </c>
      <c r="Q28" s="8">
        <f>キャラ能力!Q27</f>
        <v>3.67265221977674</v>
      </c>
      <c r="R28" s="18">
        <f>キャラ能力!R27</f>
        <v>19</v>
      </c>
      <c r="S28" s="1">
        <f>キャラ能力!G27</f>
        <v>7.8</v>
      </c>
      <c r="T28" s="16"/>
      <c r="U28" s="21" t="s">
        <v>542</v>
      </c>
      <c r="V28" s="19" t="s">
        <v>537</v>
      </c>
    </row>
    <row r="29" spans="1:22">
      <c r="A29" s="1" t="s">
        <v>569</v>
      </c>
      <c r="G29" s="1" t="s">
        <v>541</v>
      </c>
      <c r="I29" s="1" t="s">
        <v>541</v>
      </c>
      <c r="J29" s="16"/>
      <c r="K29" s="1" t="s">
        <v>539</v>
      </c>
      <c r="N29" s="1" t="s">
        <v>539</v>
      </c>
      <c r="O29" s="16"/>
      <c r="P29" s="8">
        <f>キャラ能力!P28</f>
        <v>4.80895942906121</v>
      </c>
      <c r="Q29" s="8">
        <f>キャラ能力!Q28</f>
        <v>3.05835279298317</v>
      </c>
      <c r="R29" s="18">
        <f>キャラ能力!R28</f>
        <v>24</v>
      </c>
      <c r="S29" s="1">
        <f>キャラ能力!G28</f>
        <v>7.4</v>
      </c>
      <c r="T29" s="16"/>
      <c r="U29" s="21" t="s">
        <v>542</v>
      </c>
      <c r="V29" s="19" t="s">
        <v>537</v>
      </c>
    </row>
    <row r="30" spans="1:22">
      <c r="A30" s="1" t="s">
        <v>570</v>
      </c>
      <c r="B30" s="1" t="s">
        <v>541</v>
      </c>
      <c r="F30" s="1" t="s">
        <v>539</v>
      </c>
      <c r="I30" s="1" t="s">
        <v>537</v>
      </c>
      <c r="J30" s="16"/>
      <c r="O30" s="16"/>
      <c r="P30" s="8">
        <f>キャラ能力!P29</f>
        <v>4.21300525107707</v>
      </c>
      <c r="Q30" s="8">
        <f>キャラ能力!Q29</f>
        <v>3.28673668125352</v>
      </c>
      <c r="R30" s="18">
        <f>キャラ能力!R29</f>
        <v>34</v>
      </c>
      <c r="S30" s="1">
        <f>キャラ能力!G29</f>
        <v>9.2</v>
      </c>
      <c r="T30" s="16"/>
      <c r="U30" s="20" t="s">
        <v>539</v>
      </c>
      <c r="V30" s="20" t="s">
        <v>539</v>
      </c>
    </row>
    <row r="31" spans="1:22">
      <c r="A31" s="1" t="s">
        <v>571</v>
      </c>
      <c r="C31" s="1" t="s">
        <v>537</v>
      </c>
      <c r="D31" s="1" t="s">
        <v>537</v>
      </c>
      <c r="E31" s="1" t="s">
        <v>537</v>
      </c>
      <c r="F31" s="1" t="s">
        <v>541</v>
      </c>
      <c r="I31" s="1" t="s">
        <v>537</v>
      </c>
      <c r="J31" s="16"/>
      <c r="O31" s="16"/>
      <c r="P31" s="8">
        <f>キャラ能力!P30</f>
        <v>3.16767260854365</v>
      </c>
      <c r="Q31" s="8">
        <f>キャラ能力!Q30</f>
        <v>3.59762540073686</v>
      </c>
      <c r="R31" s="18">
        <f>キャラ能力!R30</f>
        <v>38</v>
      </c>
      <c r="S31" s="1">
        <f>キャラ能力!G30</f>
        <v>5.4</v>
      </c>
      <c r="T31" s="16"/>
      <c r="U31" s="20" t="s">
        <v>539</v>
      </c>
      <c r="V31" s="22" t="s">
        <v>541</v>
      </c>
    </row>
    <row r="32" spans="1:22">
      <c r="A32" s="1" t="s">
        <v>572</v>
      </c>
      <c r="C32" s="1" t="s">
        <v>537</v>
      </c>
      <c r="F32" s="1" t="s">
        <v>537</v>
      </c>
      <c r="H32" s="1" t="s">
        <v>537</v>
      </c>
      <c r="J32" s="16"/>
      <c r="K32" s="1" t="s">
        <v>539</v>
      </c>
      <c r="O32" s="16"/>
      <c r="P32" s="8">
        <f>キャラ能力!P31</f>
        <v>4.51001456232521</v>
      </c>
      <c r="Q32" s="8">
        <f>キャラ能力!Q31</f>
        <v>3.60888096545102</v>
      </c>
      <c r="R32" s="18">
        <f>キャラ能力!R31</f>
        <v>36</v>
      </c>
      <c r="S32" s="1">
        <f>キャラ能力!G31</f>
        <v>8.5</v>
      </c>
      <c r="T32" s="16"/>
      <c r="U32" s="20" t="s">
        <v>539</v>
      </c>
      <c r="V32" s="20" t="s">
        <v>539</v>
      </c>
    </row>
    <row r="33" spans="1:22">
      <c r="A33" s="1" t="s">
        <v>573</v>
      </c>
      <c r="E33" s="1" t="s">
        <v>539</v>
      </c>
      <c r="F33" s="1" t="s">
        <v>539</v>
      </c>
      <c r="H33" s="1" t="s">
        <v>541</v>
      </c>
      <c r="J33" s="16"/>
      <c r="N33" s="1" t="s">
        <v>539</v>
      </c>
      <c r="O33" s="16"/>
      <c r="P33" s="8">
        <f>キャラ能力!P32</f>
        <v>3.80026962909063</v>
      </c>
      <c r="Q33" s="8">
        <f>キャラ能力!Q32</f>
        <v>2.84085827810923</v>
      </c>
      <c r="R33" s="18">
        <f>キャラ能力!R32</f>
        <v>26</v>
      </c>
      <c r="S33" s="1">
        <f>キャラ能力!G32</f>
        <v>9.8</v>
      </c>
      <c r="T33" s="16"/>
      <c r="U33" s="20" t="s">
        <v>539</v>
      </c>
      <c r="V33" s="20" t="s">
        <v>539</v>
      </c>
    </row>
    <row r="34" spans="1:22">
      <c r="A34" s="1" t="s">
        <v>574</v>
      </c>
      <c r="C34" s="1" t="s">
        <v>541</v>
      </c>
      <c r="G34" s="1" t="s">
        <v>537</v>
      </c>
      <c r="J34" s="16"/>
      <c r="K34" s="1" t="s">
        <v>537</v>
      </c>
      <c r="L34" s="1" t="s">
        <v>539</v>
      </c>
      <c r="O34" s="16"/>
      <c r="P34" s="8">
        <f>キャラ能力!P33</f>
        <v>4.26084502724691</v>
      </c>
      <c r="Q34" s="8">
        <f>キャラ能力!Q33</f>
        <v>3.00833491362325</v>
      </c>
      <c r="R34" s="18">
        <f>キャラ能力!R33</f>
        <v>29</v>
      </c>
      <c r="S34" s="1">
        <f>キャラ能力!G33</f>
        <v>10</v>
      </c>
      <c r="T34" s="16"/>
      <c r="U34" s="20" t="s">
        <v>539</v>
      </c>
      <c r="V34" s="19" t="s">
        <v>537</v>
      </c>
    </row>
    <row r="35" spans="1:22">
      <c r="A35" s="1" t="s">
        <v>575</v>
      </c>
      <c r="D35" s="1" t="s">
        <v>537</v>
      </c>
      <c r="J35" s="16"/>
      <c r="L35" s="1" t="s">
        <v>541</v>
      </c>
      <c r="O35" s="16"/>
      <c r="P35" s="8">
        <f>キャラ能力!P34</f>
        <v>4.2146692312148</v>
      </c>
      <c r="Q35" s="8">
        <f>キャラ能力!Q34</f>
        <v>3.21455844520122</v>
      </c>
      <c r="R35" s="18">
        <f>キャラ能力!R34</f>
        <v>25</v>
      </c>
      <c r="S35" s="1">
        <f>キャラ能力!G34</f>
        <v>9.4</v>
      </c>
      <c r="T35" s="16"/>
      <c r="U35" s="22" t="s">
        <v>541</v>
      </c>
      <c r="V35" s="22" t="s">
        <v>541</v>
      </c>
    </row>
    <row r="36" spans="1:22">
      <c r="A36" s="1" t="s">
        <v>576</v>
      </c>
      <c r="D36" s="1" t="s">
        <v>539</v>
      </c>
      <c r="E36" s="1" t="s">
        <v>541</v>
      </c>
      <c r="H36" s="1" t="s">
        <v>541</v>
      </c>
      <c r="J36" s="16"/>
      <c r="M36" s="1" t="s">
        <v>539</v>
      </c>
      <c r="O36" s="16"/>
      <c r="P36" s="8">
        <f>キャラ能力!P35</f>
        <v>4.47562847106409</v>
      </c>
      <c r="Q36" s="8">
        <f>キャラ能力!Q35</f>
        <v>3.50954675220308</v>
      </c>
      <c r="R36" s="18">
        <f>キャラ能力!R35</f>
        <v>29</v>
      </c>
      <c r="S36" s="1">
        <f>キャラ能力!G35</f>
        <v>9.2</v>
      </c>
      <c r="T36" s="16"/>
      <c r="U36" s="22" t="s">
        <v>541</v>
      </c>
      <c r="V36" s="20" t="s">
        <v>539</v>
      </c>
    </row>
    <row r="37" spans="1:22">
      <c r="A37" s="1" t="s">
        <v>577</v>
      </c>
      <c r="E37" s="1" t="s">
        <v>539</v>
      </c>
      <c r="F37" s="1" t="s">
        <v>539</v>
      </c>
      <c r="I37" s="1" t="s">
        <v>541</v>
      </c>
      <c r="J37" s="16"/>
      <c r="L37" s="1" t="s">
        <v>537</v>
      </c>
      <c r="O37" s="16"/>
      <c r="P37" s="8">
        <f>キャラ能力!P36</f>
        <v>4.23199806452043</v>
      </c>
      <c r="Q37" s="8">
        <f>キャラ能力!Q36</f>
        <v>3.7532374375556</v>
      </c>
      <c r="R37" s="18">
        <f>キャラ能力!R36</f>
        <v>30</v>
      </c>
      <c r="S37" s="1">
        <f>キャラ能力!G36</f>
        <v>10</v>
      </c>
      <c r="T37" s="16"/>
      <c r="U37" s="22" t="s">
        <v>541</v>
      </c>
      <c r="V37" s="19" t="s">
        <v>537</v>
      </c>
    </row>
    <row r="38" spans="1:22">
      <c r="A38" s="1" t="s">
        <v>578</v>
      </c>
      <c r="I38" s="1" t="s">
        <v>541</v>
      </c>
      <c r="J38" s="16"/>
      <c r="N38" s="1" t="s">
        <v>541</v>
      </c>
      <c r="O38" s="16"/>
      <c r="P38" s="8">
        <f>キャラ能力!P37</f>
        <v>5.52002988260117</v>
      </c>
      <c r="Q38" s="8">
        <f>キャラ能力!Q37</f>
        <v>3.7182680940327</v>
      </c>
      <c r="R38" s="18">
        <f>キャラ能力!R37</f>
        <v>20</v>
      </c>
      <c r="S38" s="1">
        <f>キャラ能力!G37</f>
        <v>12</v>
      </c>
      <c r="T38" s="16"/>
      <c r="U38" s="21" t="s">
        <v>542</v>
      </c>
      <c r="V38" s="19" t="s">
        <v>537</v>
      </c>
    </row>
    <row r="39" spans="1:22">
      <c r="A39" s="1" t="s">
        <v>579</v>
      </c>
      <c r="D39" s="1" t="s">
        <v>537</v>
      </c>
      <c r="H39" s="1" t="s">
        <v>541</v>
      </c>
      <c r="I39" s="1" t="s">
        <v>537</v>
      </c>
      <c r="J39" s="16"/>
      <c r="L39" s="1" t="s">
        <v>539</v>
      </c>
      <c r="O39" s="16"/>
      <c r="P39" s="8">
        <f>キャラ能力!P38</f>
        <v>4.21811773385743</v>
      </c>
      <c r="Q39" s="8">
        <f>キャラ能力!Q38</f>
        <v>3.76950404135484</v>
      </c>
      <c r="R39" s="18">
        <f>キャラ能力!R38</f>
        <v>24</v>
      </c>
      <c r="S39" s="1">
        <f>キャラ能力!G38</f>
        <v>11.2</v>
      </c>
      <c r="T39" s="16"/>
      <c r="U39" s="20" t="s">
        <v>539</v>
      </c>
      <c r="V39" s="20" t="s">
        <v>539</v>
      </c>
    </row>
    <row r="40" spans="1:20">
      <c r="A40" s="1" t="s">
        <v>580</v>
      </c>
      <c r="J40" s="16"/>
      <c r="O40" s="16"/>
      <c r="P40" s="8">
        <f>キャラ能力!P39</f>
        <v>4.68029022766921</v>
      </c>
      <c r="Q40" s="8">
        <f>キャラ能力!Q39</f>
        <v>3.50452029453621</v>
      </c>
      <c r="R40" s="18">
        <f>キャラ能力!R39</f>
        <v>31</v>
      </c>
      <c r="S40" s="1">
        <f>キャラ能力!G39</f>
        <v>7</v>
      </c>
      <c r="T40" s="16"/>
    </row>
    <row r="41" spans="1:20">
      <c r="A41" s="1" t="s">
        <v>581</v>
      </c>
      <c r="J41" s="16"/>
      <c r="O41" s="16"/>
      <c r="P41" s="8">
        <f>キャラ能力!P40</f>
        <v>2.49592839462253</v>
      </c>
      <c r="Q41" s="8">
        <f>キャラ能力!Q40</f>
        <v>4.49938886661378</v>
      </c>
      <c r="R41" s="18">
        <f>キャラ能力!R40</f>
        <v>26</v>
      </c>
      <c r="S41" s="1">
        <f>キャラ能力!G40</f>
        <v>9.6</v>
      </c>
      <c r="T41" s="16"/>
    </row>
    <row r="42" spans="1:20">
      <c r="A42" s="1" t="s">
        <v>582</v>
      </c>
      <c r="E42" s="1" t="s">
        <v>537</v>
      </c>
      <c r="G42" s="1" t="s">
        <v>541</v>
      </c>
      <c r="J42" s="16"/>
      <c r="O42" s="16"/>
      <c r="P42" s="8">
        <f>キャラ能力!P41</f>
        <v>4.46552808529173</v>
      </c>
      <c r="Q42" s="8">
        <f>キャラ能力!Q41</f>
        <v>2.77151320646273</v>
      </c>
      <c r="R42" s="18">
        <f>キャラ能力!R41</f>
        <v>24</v>
      </c>
      <c r="S42" s="1">
        <f>キャラ能力!G41</f>
        <v>6.6</v>
      </c>
      <c r="T42" s="16"/>
    </row>
    <row r="43" spans="1:20">
      <c r="A43" s="1" t="s">
        <v>583</v>
      </c>
      <c r="J43" s="16"/>
      <c r="O43" s="16"/>
      <c r="P43" s="8">
        <f>キャラ能力!P42</f>
        <v>3.97300269918304</v>
      </c>
      <c r="Q43" s="8">
        <f>キャラ能力!Q42</f>
        <v>5.5375547437091</v>
      </c>
      <c r="R43" s="18">
        <f>キャラ能力!R42</f>
        <v>38</v>
      </c>
      <c r="S43" s="1">
        <f>キャラ能力!G42</f>
        <v>10</v>
      </c>
      <c r="T43" s="16"/>
    </row>
    <row r="44" spans="1:20">
      <c r="A44" s="1" t="s">
        <v>584</v>
      </c>
      <c r="J44" s="16"/>
      <c r="O44" s="16"/>
      <c r="P44" s="8">
        <f>キャラ能力!P43</f>
        <v>4.47217996842145</v>
      </c>
      <c r="Q44" s="8">
        <f>キャラ能力!Q43</f>
        <v>3.30017012064696</v>
      </c>
      <c r="R44" s="18">
        <f>キャラ能力!R43</f>
        <v>40</v>
      </c>
      <c r="S44" s="1">
        <f>キャラ能力!G43</f>
        <v>6.7</v>
      </c>
      <c r="T44" s="16"/>
    </row>
    <row r="45" spans="1:20">
      <c r="A45" s="1" t="s">
        <v>585</v>
      </c>
      <c r="J45" s="16"/>
      <c r="O45" s="16"/>
      <c r="P45" s="8">
        <f>キャラ能力!P44</f>
        <v>4.34374781434259</v>
      </c>
      <c r="Q45" s="8">
        <f>キャラ能力!Q44</f>
        <v>4.68250765336412</v>
      </c>
      <c r="R45" s="18">
        <f>キャラ能力!R44</f>
        <v>36</v>
      </c>
      <c r="S45" s="1">
        <f>キャラ能力!G44</f>
        <v>7</v>
      </c>
      <c r="T45" s="16"/>
    </row>
    <row r="46" spans="1:20">
      <c r="A46" s="1" t="s">
        <v>586</v>
      </c>
      <c r="J46" s="16"/>
      <c r="O46" s="16"/>
      <c r="P46" s="8">
        <f>キャラ能力!P45</f>
        <v>4.33933355266663</v>
      </c>
      <c r="Q46" s="8">
        <f>キャラ能力!Q45</f>
        <v>3.42327978703084</v>
      </c>
      <c r="R46" s="18">
        <f>キャラ能力!R45</f>
        <v>34</v>
      </c>
      <c r="S46" s="1">
        <f>キャラ能力!G45</f>
        <v>7.4</v>
      </c>
      <c r="T46" s="16"/>
    </row>
    <row r="47" spans="1:20">
      <c r="A47" s="1" t="s">
        <v>587</v>
      </c>
      <c r="J47" s="16"/>
      <c r="O47" s="16"/>
      <c r="P47" s="8">
        <f>キャラ能力!P46</f>
        <v>4.68069557198379</v>
      </c>
      <c r="Q47" s="8">
        <f>キャラ能力!Q46</f>
        <v>3.87447374625076</v>
      </c>
      <c r="R47" s="18">
        <f>キャラ能力!R46</f>
        <v>39</v>
      </c>
      <c r="S47" s="1">
        <f>キャラ能力!G46</f>
        <v>10</v>
      </c>
      <c r="T47" s="16"/>
    </row>
    <row r="48" spans="1:20">
      <c r="A48" s="1" t="s">
        <v>588</v>
      </c>
      <c r="J48" s="16"/>
      <c r="O48" s="16"/>
      <c r="P48" s="8">
        <f>キャラ能力!P47</f>
        <v>4.08654318052305</v>
      </c>
      <c r="Q48" s="8">
        <f>キャラ能力!Q47</f>
        <v>4.31191433050487</v>
      </c>
      <c r="R48" s="18">
        <f>キャラ能力!R47</f>
        <v>25</v>
      </c>
      <c r="S48" s="1">
        <f>キャラ能力!G47</f>
        <v>7.7</v>
      </c>
      <c r="T48" s="16"/>
    </row>
    <row r="49" spans="1:20">
      <c r="A49" s="1" t="s">
        <v>589</v>
      </c>
      <c r="J49" s="16"/>
      <c r="O49" s="16"/>
      <c r="P49" s="8">
        <f>キャラ能力!P48</f>
        <v>3.98128105425036</v>
      </c>
      <c r="Q49" s="8">
        <f>キャラ能力!Q48</f>
        <v>1.74976233701647</v>
      </c>
      <c r="R49" s="18">
        <f>キャラ能力!R48</f>
        <v>24</v>
      </c>
      <c r="S49" s="1">
        <f>キャラ能力!G48</f>
        <v>10</v>
      </c>
      <c r="T49" s="16"/>
    </row>
    <row r="50" spans="1:20">
      <c r="A50" s="1" t="s">
        <v>590</v>
      </c>
      <c r="J50" s="16"/>
      <c r="O50" s="16"/>
      <c r="P50" s="8">
        <f>キャラ能力!P49</f>
        <v>4.11719192977292</v>
      </c>
      <c r="Q50" s="8">
        <f>キャラ能力!Q49</f>
        <v>2.88335188955064</v>
      </c>
      <c r="R50" s="18">
        <f>キャラ能力!R49</f>
        <v>28</v>
      </c>
      <c r="S50" s="1">
        <f>キャラ能力!G49</f>
        <v>11.4</v>
      </c>
      <c r="T50" s="16"/>
    </row>
    <row r="51" spans="1:20">
      <c r="A51" s="1" t="s">
        <v>591</v>
      </c>
      <c r="J51" s="16"/>
      <c r="O51" s="16"/>
      <c r="P51" s="8">
        <f>キャラ能力!P50</f>
        <v>4.89009036308244</v>
      </c>
      <c r="Q51" s="8">
        <f>キャラ能力!Q50</f>
        <v>3.48016664458276</v>
      </c>
      <c r="R51" s="18">
        <f>キャラ能力!R50</f>
        <v>20</v>
      </c>
      <c r="S51" s="1">
        <f>キャラ能力!G50</f>
        <v>9.7</v>
      </c>
      <c r="T51" s="16"/>
    </row>
    <row r="52" spans="1:20">
      <c r="A52" s="1" t="s">
        <v>592</v>
      </c>
      <c r="J52" s="16"/>
      <c r="O52" s="16"/>
      <c r="P52" s="8">
        <f>キャラ能力!P51</f>
        <v>4.13960790699802</v>
      </c>
      <c r="Q52" s="8">
        <f>キャラ能力!Q51</f>
        <v>3.38390843840397</v>
      </c>
      <c r="R52" s="18">
        <f>キャラ能力!R51</f>
        <v>33</v>
      </c>
      <c r="S52" s="1">
        <f>キャラ能力!G51</f>
        <v>8</v>
      </c>
      <c r="T52" s="16"/>
    </row>
    <row r="53" spans="1:20">
      <c r="A53" s="1" t="s">
        <v>593</v>
      </c>
      <c r="J53" s="16"/>
      <c r="O53" s="16"/>
      <c r="P53" s="8">
        <f>キャラ能力!P52</f>
        <v>3.84235235926064</v>
      </c>
      <c r="Q53" s="8">
        <f>キャラ能力!Q52</f>
        <v>3.64327211215642</v>
      </c>
      <c r="R53" s="18">
        <f>キャラ能力!R52</f>
        <v>30</v>
      </c>
      <c r="S53" s="1">
        <f>キャラ能力!G52</f>
        <v>10.5</v>
      </c>
      <c r="T53" s="16"/>
    </row>
    <row r="54" spans="1:20">
      <c r="A54" s="1" t="s">
        <v>594</v>
      </c>
      <c r="J54" s="16"/>
      <c r="O54" s="16"/>
      <c r="P54" s="8">
        <f>キャラ能力!P53</f>
        <v>3.56683183166245</v>
      </c>
      <c r="Q54" s="8">
        <f>キャラ能力!Q53</f>
        <v>3.1501935754762</v>
      </c>
      <c r="R54" s="18">
        <f>キャラ能力!R53</f>
        <v>36</v>
      </c>
      <c r="S54" s="1">
        <f>キャラ能力!G53</f>
        <v>7.2</v>
      </c>
      <c r="T54" s="16"/>
    </row>
    <row r="55" spans="1:20">
      <c r="A55" s="1" t="s">
        <v>595</v>
      </c>
      <c r="J55" s="16"/>
      <c r="O55" s="16"/>
      <c r="P55" s="8">
        <f>キャラ能力!P54</f>
        <v>4.24932689782605</v>
      </c>
      <c r="Q55" s="8">
        <f>キャラ能力!Q54</f>
        <v>3.74949072217815</v>
      </c>
      <c r="R55" s="18">
        <f>キャラ能力!R54</f>
        <v>31</v>
      </c>
      <c r="S55" s="1">
        <f>キャラ能力!G54</f>
        <v>9.6</v>
      </c>
      <c r="T55" s="16"/>
    </row>
    <row r="56" spans="1:20">
      <c r="A56" s="1" t="s">
        <v>596</v>
      </c>
      <c r="J56" s="16"/>
      <c r="O56" s="16"/>
      <c r="P56" s="8">
        <f>キャラ能力!P55</f>
        <v>4.2278381141761</v>
      </c>
      <c r="Q56" s="8">
        <f>キャラ能力!Q55</f>
        <v>3.96401137808737</v>
      </c>
      <c r="R56" s="18">
        <f>キャラ能力!R55</f>
        <v>25</v>
      </c>
      <c r="S56" s="1">
        <f>キャラ能力!G55</f>
        <v>10.3</v>
      </c>
      <c r="T56" s="16"/>
    </row>
    <row r="57" spans="1:20">
      <c r="A57" s="1" t="s">
        <v>597</v>
      </c>
      <c r="J57" s="16"/>
      <c r="O57" s="16"/>
      <c r="P57" s="8">
        <f>キャラ能力!P56</f>
        <v>3.89158252150749</v>
      </c>
      <c r="Q57" s="8">
        <f>キャラ能力!Q56</f>
        <v>3.85759810847041</v>
      </c>
      <c r="R57" s="18">
        <f>キャラ能力!R56</f>
        <v>21</v>
      </c>
      <c r="S57" s="1">
        <f>キャラ能力!G56</f>
        <v>8.2</v>
      </c>
      <c r="T57" s="16"/>
    </row>
    <row r="58" spans="1:20">
      <c r="A58" s="1" t="s">
        <v>598</v>
      </c>
      <c r="J58" s="16"/>
      <c r="O58" s="16"/>
      <c r="P58" s="8">
        <f>キャラ能力!P57</f>
        <v>2.94160606390815</v>
      </c>
      <c r="Q58" s="8">
        <f>キャラ能力!Q57</f>
        <v>2.63026357859089</v>
      </c>
      <c r="R58" s="18">
        <f>キャラ能力!R57</f>
        <v>40</v>
      </c>
      <c r="S58" s="1">
        <f>キャラ能力!G57</f>
        <v>7.6</v>
      </c>
      <c r="T58" s="16"/>
    </row>
    <row r="59" spans="16:19">
      <c r="P59" s="1">
        <f>AVERAGE(P3:P58)</f>
        <v>4.00000000000001</v>
      </c>
      <c r="Q59" s="8">
        <f>AVERAGE(Q3:Q58)</f>
        <v>3.30748616887821</v>
      </c>
      <c r="R59" s="18">
        <f>AVERAGE(R3:R58)</f>
        <v>29.0892857142857</v>
      </c>
      <c r="S59" s="8">
        <f>AVERAGE(S3:S58)</f>
        <v>9.12142857142857</v>
      </c>
    </row>
  </sheetData>
  <conditionalFormatting sqref="P3:P58">
    <cfRule type="top10" dxfId="0" priority="7" percent="1" bottom="1" rank="25"/>
    <cfRule type="top10" dxfId="1" priority="8" percent="1" rank="25"/>
  </conditionalFormatting>
  <conditionalFormatting sqref="Q3:Q58">
    <cfRule type="top10" dxfId="0" priority="5" percent="1" bottom="1" rank="25"/>
    <cfRule type="top10" dxfId="1" priority="6" percent="1" rank="25"/>
  </conditionalFormatting>
  <conditionalFormatting sqref="R3:R58">
    <cfRule type="top10" dxfId="0" priority="3" percent="1" bottom="1" rank="36"/>
    <cfRule type="top10" dxfId="1" priority="4" percent="1" rank="36"/>
  </conditionalFormatting>
  <conditionalFormatting sqref="S3:S58">
    <cfRule type="top10" dxfId="0" priority="1" percent="1" bottom="1" rank="25"/>
    <cfRule type="top10" dxfId="1" priority="2" percent="1" rank="25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2"/>
  <sheetViews>
    <sheetView workbookViewId="0">
      <pane xSplit="2" ySplit="1" topLeftCell="D2" activePane="bottomRight" state="frozen"/>
      <selection/>
      <selection pane="topRight"/>
      <selection pane="bottomLeft"/>
      <selection pane="bottomRight" activeCell="B1" sqref="B1"/>
    </sheetView>
  </sheetViews>
  <sheetFormatPr defaultColWidth="9" defaultRowHeight="13.5" outlineLevelCol="4"/>
  <cols>
    <col min="1" max="1" width="0.875" customWidth="1"/>
    <col min="2" max="2" width="16.625" customWidth="1"/>
    <col min="3" max="3" width="32.625" customWidth="1"/>
    <col min="4" max="4" width="20.625" customWidth="1"/>
    <col min="5" max="5" width="36.625" customWidth="1"/>
    <col min="6" max="13" width="2.625" customWidth="1"/>
  </cols>
  <sheetData>
    <row r="1" spans="3:5">
      <c r="C1" t="s">
        <v>523</v>
      </c>
      <c r="D1" t="s">
        <v>599</v>
      </c>
      <c r="E1" t="s">
        <v>600</v>
      </c>
    </row>
    <row r="2" ht="67.5" spans="2:5">
      <c r="B2" s="14" t="s">
        <v>601</v>
      </c>
      <c r="C2" s="15" t="s">
        <v>602</v>
      </c>
      <c r="D2" s="15" t="s">
        <v>603</v>
      </c>
      <c r="E2" s="15" t="s">
        <v>604</v>
      </c>
    </row>
    <row r="3" ht="54" spans="2:5">
      <c r="B3" s="14" t="s">
        <v>605</v>
      </c>
      <c r="C3" s="15" t="s">
        <v>606</v>
      </c>
      <c r="D3" s="15" t="s">
        <v>607</v>
      </c>
      <c r="E3" s="15" t="s">
        <v>608</v>
      </c>
    </row>
    <row r="4" ht="40.5" spans="2:5">
      <c r="B4" s="14" t="s">
        <v>609</v>
      </c>
      <c r="C4" s="15" t="s">
        <v>610</v>
      </c>
      <c r="D4" s="15" t="s">
        <v>611</v>
      </c>
      <c r="E4" s="15" t="s">
        <v>612</v>
      </c>
    </row>
    <row r="5" ht="54" spans="2:5">
      <c r="B5" s="14" t="s">
        <v>613</v>
      </c>
      <c r="C5" s="15" t="s">
        <v>614</v>
      </c>
      <c r="D5" s="15" t="s">
        <v>615</v>
      </c>
      <c r="E5" s="15" t="s">
        <v>616</v>
      </c>
    </row>
    <row r="6" ht="40.5" spans="2:5">
      <c r="B6" s="14" t="s">
        <v>21</v>
      </c>
      <c r="C6" s="15" t="s">
        <v>617</v>
      </c>
      <c r="D6" s="15" t="s">
        <v>618</v>
      </c>
      <c r="E6" s="15" t="s">
        <v>619</v>
      </c>
    </row>
    <row r="7" ht="40.5" spans="2:5">
      <c r="B7" s="14" t="s">
        <v>14</v>
      </c>
      <c r="C7" s="15" t="s">
        <v>620</v>
      </c>
      <c r="D7" s="15" t="s">
        <v>621</v>
      </c>
      <c r="E7" t="s">
        <v>622</v>
      </c>
    </row>
    <row r="8" ht="40.5" spans="2:5">
      <c r="B8" s="14" t="s">
        <v>37</v>
      </c>
      <c r="C8" s="15" t="s">
        <v>623</v>
      </c>
      <c r="D8" s="15" t="s">
        <v>624</v>
      </c>
      <c r="E8" s="15" t="s">
        <v>625</v>
      </c>
    </row>
    <row r="9" ht="40.5" spans="2:5">
      <c r="B9" s="14" t="s">
        <v>547</v>
      </c>
      <c r="C9" s="15" t="s">
        <v>626</v>
      </c>
      <c r="D9" s="15" t="s">
        <v>627</v>
      </c>
      <c r="E9" s="15" t="s">
        <v>628</v>
      </c>
    </row>
    <row r="10" ht="40.5" spans="2:5">
      <c r="B10" s="14" t="s">
        <v>17</v>
      </c>
      <c r="C10" s="15" t="s">
        <v>629</v>
      </c>
      <c r="D10" s="15" t="s">
        <v>630</v>
      </c>
      <c r="E10" s="15" t="s">
        <v>631</v>
      </c>
    </row>
    <row r="11" ht="54" spans="2:5">
      <c r="B11" s="14" t="s">
        <v>72</v>
      </c>
      <c r="C11" s="15" t="s">
        <v>632</v>
      </c>
      <c r="D11" s="15" t="s">
        <v>633</v>
      </c>
      <c r="E11" s="15" t="s">
        <v>634</v>
      </c>
    </row>
    <row r="12" ht="54" spans="2:5">
      <c r="B12" s="14" t="s">
        <v>136</v>
      </c>
      <c r="C12" s="15" t="s">
        <v>635</v>
      </c>
      <c r="D12" s="15" t="s">
        <v>636</v>
      </c>
      <c r="E12" s="15" t="s">
        <v>637</v>
      </c>
    </row>
    <row r="13" ht="40.5" spans="2:5">
      <c r="B13" s="14" t="s">
        <v>551</v>
      </c>
      <c r="C13" s="15" t="s">
        <v>638</v>
      </c>
      <c r="D13" s="15" t="s">
        <v>639</v>
      </c>
      <c r="E13" t="s">
        <v>640</v>
      </c>
    </row>
    <row r="14" ht="54" spans="2:5">
      <c r="B14" s="14" t="s">
        <v>641</v>
      </c>
      <c r="C14" s="15" t="s">
        <v>642</v>
      </c>
      <c r="D14" s="15" t="s">
        <v>643</v>
      </c>
      <c r="E14" s="15" t="s">
        <v>644</v>
      </c>
    </row>
    <row r="15" ht="40.5" spans="2:5">
      <c r="B15" s="14" t="s">
        <v>556</v>
      </c>
      <c r="C15" s="15" t="s">
        <v>645</v>
      </c>
      <c r="D15" s="15" t="s">
        <v>646</v>
      </c>
      <c r="E15" s="15" t="s">
        <v>647</v>
      </c>
    </row>
    <row r="16" ht="54" spans="2:5">
      <c r="B16" s="14" t="s">
        <v>84</v>
      </c>
      <c r="C16" s="15" t="s">
        <v>648</v>
      </c>
      <c r="D16" s="15" t="s">
        <v>649</v>
      </c>
      <c r="E16" s="15" t="s">
        <v>650</v>
      </c>
    </row>
    <row r="17" ht="54" spans="2:5">
      <c r="B17" s="14" t="s">
        <v>651</v>
      </c>
      <c r="C17" s="15" t="s">
        <v>652</v>
      </c>
      <c r="D17" s="15" t="s">
        <v>653</v>
      </c>
      <c r="E17" s="15" t="s">
        <v>654</v>
      </c>
    </row>
    <row r="18" ht="54" spans="2:5">
      <c r="B18" s="14" t="s">
        <v>409</v>
      </c>
      <c r="C18" s="15" t="s">
        <v>655</v>
      </c>
      <c r="D18" s="15" t="s">
        <v>656</v>
      </c>
      <c r="E18" t="s">
        <v>657</v>
      </c>
    </row>
    <row r="19" ht="67.5" spans="2:5">
      <c r="B19" s="14" t="s">
        <v>658</v>
      </c>
      <c r="C19" s="15" t="s">
        <v>659</v>
      </c>
      <c r="D19" s="15" t="s">
        <v>660</v>
      </c>
      <c r="E19" s="15" t="s">
        <v>661</v>
      </c>
    </row>
    <row r="20" ht="54" spans="2:5">
      <c r="B20" s="14" t="s">
        <v>166</v>
      </c>
      <c r="C20" s="15" t="s">
        <v>662</v>
      </c>
      <c r="D20" s="15" t="s">
        <v>663</v>
      </c>
      <c r="E20" s="15" t="s">
        <v>664</v>
      </c>
    </row>
    <row r="21" ht="67.5" spans="2:5">
      <c r="B21" s="14" t="s">
        <v>228</v>
      </c>
      <c r="C21" s="15" t="s">
        <v>665</v>
      </c>
      <c r="D21" s="15" t="s">
        <v>666</v>
      </c>
      <c r="E21" s="15" t="s">
        <v>667</v>
      </c>
    </row>
    <row r="22" ht="40.5" spans="2:5">
      <c r="B22" s="14" t="s">
        <v>668</v>
      </c>
      <c r="C22" s="15" t="s">
        <v>669</v>
      </c>
      <c r="D22" s="15" t="s">
        <v>670</v>
      </c>
      <c r="E22" s="15" t="s">
        <v>671</v>
      </c>
    </row>
    <row r="23" ht="54" spans="2:5">
      <c r="B23" s="14" t="s">
        <v>566</v>
      </c>
      <c r="C23" s="15" t="s">
        <v>672</v>
      </c>
      <c r="D23" s="15" t="s">
        <v>673</v>
      </c>
      <c r="E23" s="15" t="s">
        <v>674</v>
      </c>
    </row>
    <row r="24" ht="54" spans="2:5">
      <c r="B24" s="14" t="s">
        <v>256</v>
      </c>
      <c r="C24" s="15" t="s">
        <v>675</v>
      </c>
      <c r="D24" s="15" t="s">
        <v>676</v>
      </c>
      <c r="E24" s="15" t="s">
        <v>677</v>
      </c>
    </row>
    <row r="25" ht="54" spans="2:5">
      <c r="B25" t="s">
        <v>269</v>
      </c>
      <c r="C25" s="15" t="s">
        <v>678</v>
      </c>
      <c r="D25" s="15" t="s">
        <v>679</v>
      </c>
      <c r="E25" s="15" t="s">
        <v>680</v>
      </c>
    </row>
    <row r="26" ht="54" spans="2:5">
      <c r="B26" t="s">
        <v>570</v>
      </c>
      <c r="C26" s="15" t="s">
        <v>681</v>
      </c>
      <c r="D26" s="15" t="s">
        <v>682</v>
      </c>
      <c r="E26" s="15" t="s">
        <v>683</v>
      </c>
    </row>
    <row r="27" ht="54" spans="2:5">
      <c r="B27" t="s">
        <v>81</v>
      </c>
      <c r="C27" s="15" t="s">
        <v>684</v>
      </c>
      <c r="D27" s="15" t="s">
        <v>685</v>
      </c>
      <c r="E27" s="15" t="s">
        <v>686</v>
      </c>
    </row>
    <row r="28" ht="54" spans="2:5">
      <c r="B28" t="s">
        <v>207</v>
      </c>
      <c r="C28" s="15" t="s">
        <v>687</v>
      </c>
      <c r="D28" s="15" t="s">
        <v>688</v>
      </c>
      <c r="E28" s="15" t="s">
        <v>689</v>
      </c>
    </row>
    <row r="29" ht="67.5" spans="2:5">
      <c r="B29" t="s">
        <v>169</v>
      </c>
      <c r="C29" s="15" t="s">
        <v>690</v>
      </c>
      <c r="D29" s="15" t="s">
        <v>691</v>
      </c>
      <c r="E29" s="15" t="s">
        <v>692</v>
      </c>
    </row>
    <row r="30" ht="67.5" spans="2:5">
      <c r="B30" t="s">
        <v>693</v>
      </c>
      <c r="C30" s="15" t="s">
        <v>694</v>
      </c>
      <c r="D30" s="15" t="s">
        <v>695</v>
      </c>
      <c r="E30" s="15" t="s">
        <v>696</v>
      </c>
    </row>
    <row r="31" ht="40.5" spans="2:5">
      <c r="B31" t="s">
        <v>369</v>
      </c>
      <c r="D31" s="15" t="s">
        <v>697</v>
      </c>
      <c r="E31" s="15" t="s">
        <v>698</v>
      </c>
    </row>
    <row r="32" ht="54" spans="2:5">
      <c r="B32" t="s">
        <v>287</v>
      </c>
      <c r="D32" s="15" t="s">
        <v>699</v>
      </c>
      <c r="E32" s="15" t="s">
        <v>700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O1" sqref="O1"/>
    </sheetView>
  </sheetViews>
  <sheetFormatPr defaultColWidth="9" defaultRowHeight="13.5"/>
  <cols>
    <col min="1" max="1" width="10.625" style="1" customWidth="1"/>
    <col min="2" max="14" width="5.625" style="1" customWidth="1"/>
    <col min="15" max="15" width="1.625" style="1" customWidth="1"/>
    <col min="16" max="18" width="6.625" style="1" customWidth="1"/>
    <col min="19" max="16384" width="9" style="1"/>
  </cols>
  <sheetData>
    <row r="1" ht="27.75" spans="1:21">
      <c r="A1" s="2" t="s">
        <v>524</v>
      </c>
      <c r="B1" s="3" t="s">
        <v>701</v>
      </c>
      <c r="C1" s="3" t="s">
        <v>531</v>
      </c>
      <c r="D1" s="3" t="s">
        <v>702</v>
      </c>
      <c r="E1" s="3" t="s">
        <v>703</v>
      </c>
      <c r="F1" s="3" t="s">
        <v>704</v>
      </c>
      <c r="G1" s="3" t="s">
        <v>533</v>
      </c>
      <c r="H1" s="3" t="s">
        <v>705</v>
      </c>
      <c r="I1" s="3" t="s">
        <v>706</v>
      </c>
      <c r="J1" s="3" t="s">
        <v>707</v>
      </c>
      <c r="K1" s="3" t="s">
        <v>708</v>
      </c>
      <c r="L1" s="3" t="s">
        <v>709</v>
      </c>
      <c r="M1" s="3" t="s">
        <v>710</v>
      </c>
      <c r="N1" s="9" t="s">
        <v>711</v>
      </c>
      <c r="P1" s="10" t="s">
        <v>712</v>
      </c>
      <c r="Q1" s="10" t="s">
        <v>713</v>
      </c>
      <c r="R1" s="10" t="s">
        <v>714</v>
      </c>
      <c r="S1" s="10"/>
      <c r="T1" s="10"/>
      <c r="U1" s="10"/>
    </row>
    <row r="2" ht="14.25" spans="1:18">
      <c r="A2" s="4" t="s">
        <v>536</v>
      </c>
      <c r="B2" s="5">
        <v>12.4</v>
      </c>
      <c r="C2" s="5">
        <v>9.2</v>
      </c>
      <c r="D2" s="5">
        <v>7.8</v>
      </c>
      <c r="E2" s="5">
        <v>9.8</v>
      </c>
      <c r="F2" s="5">
        <v>9.8</v>
      </c>
      <c r="G2" s="5">
        <v>8.8</v>
      </c>
      <c r="H2" s="5">
        <v>16</v>
      </c>
      <c r="I2" s="11" t="s">
        <v>715</v>
      </c>
      <c r="J2" s="5">
        <v>16</v>
      </c>
      <c r="K2" s="5">
        <v>8</v>
      </c>
      <c r="L2" s="5">
        <v>12</v>
      </c>
      <c r="M2" s="5">
        <v>3</v>
      </c>
      <c r="N2" s="12">
        <v>0.94</v>
      </c>
      <c r="P2" s="8">
        <f>((B2/B$59)*2)+(D2/D$59)+(F2/F$59)</f>
        <v>3.94455406318679</v>
      </c>
      <c r="Q2" s="8">
        <f>(C2/C$59)+(E2/E$59)+IF(C2&gt;E2,(C2/C$59),(E2/E$59))</f>
        <v>3.00021703030543</v>
      </c>
      <c r="R2" s="1">
        <f>H2+(M2*5)</f>
        <v>31</v>
      </c>
    </row>
    <row r="3" ht="14.25" spans="1:18">
      <c r="A3" s="4" t="s">
        <v>538</v>
      </c>
      <c r="B3" s="5">
        <v>9</v>
      </c>
      <c r="C3" s="5">
        <v>3</v>
      </c>
      <c r="D3" s="5">
        <v>5</v>
      </c>
      <c r="E3" s="5">
        <v>13</v>
      </c>
      <c r="F3" s="5">
        <v>12</v>
      </c>
      <c r="G3" s="5">
        <v>11</v>
      </c>
      <c r="H3" s="5">
        <v>22</v>
      </c>
      <c r="I3" s="11" t="s">
        <v>716</v>
      </c>
      <c r="J3" s="5">
        <v>15</v>
      </c>
      <c r="K3" s="5">
        <v>40</v>
      </c>
      <c r="L3" s="5">
        <v>9</v>
      </c>
      <c r="M3" s="5">
        <v>3</v>
      </c>
      <c r="N3" s="12">
        <v>1.08</v>
      </c>
      <c r="P3" s="8">
        <f t="shared" ref="P3:P34" si="0">((B3/B$59)*2)+(D3/D$59)+(F3/F$59)</f>
        <v>3.32031333719491</v>
      </c>
      <c r="Q3" s="8">
        <f t="shared" ref="Q3:Q34" si="1">(C3/C$59)+(E3/E$59)+IF(C3&gt;E3,(C3/C$59),(E3/E$59))</f>
        <v>3.03083062446977</v>
      </c>
      <c r="R3" s="1">
        <f t="shared" ref="R3:R34" si="2">H3+(M3*5)</f>
        <v>37</v>
      </c>
    </row>
    <row r="4" ht="14.25" spans="1:18">
      <c r="A4" s="4" t="s">
        <v>540</v>
      </c>
      <c r="B4" s="5">
        <v>13.4</v>
      </c>
      <c r="C4" s="5">
        <v>7.2</v>
      </c>
      <c r="D4" s="5">
        <v>7.2</v>
      </c>
      <c r="E4" s="5">
        <v>7.2</v>
      </c>
      <c r="F4" s="5">
        <v>7.2</v>
      </c>
      <c r="G4" s="5">
        <v>7.2</v>
      </c>
      <c r="H4" s="5">
        <v>9</v>
      </c>
      <c r="I4" s="11" t="s">
        <v>717</v>
      </c>
      <c r="J4" s="5">
        <v>16</v>
      </c>
      <c r="K4" s="5">
        <v>4</v>
      </c>
      <c r="L4" s="5">
        <v>16</v>
      </c>
      <c r="M4" s="5">
        <v>2</v>
      </c>
      <c r="N4" s="12">
        <v>1</v>
      </c>
      <c r="P4" s="8">
        <f t="shared" si="0"/>
        <v>3.72891732786106</v>
      </c>
      <c r="Q4" s="8">
        <f t="shared" si="1"/>
        <v>2.24969443330689</v>
      </c>
      <c r="R4" s="1">
        <f t="shared" si="2"/>
        <v>19</v>
      </c>
    </row>
    <row r="5" ht="14.25" spans="1:18">
      <c r="A5" s="4" t="s">
        <v>544</v>
      </c>
      <c r="B5" s="5">
        <v>14.2</v>
      </c>
      <c r="C5" s="5">
        <v>7.2</v>
      </c>
      <c r="D5" s="5">
        <v>9.6</v>
      </c>
      <c r="E5" s="5">
        <v>11.2</v>
      </c>
      <c r="F5" s="5">
        <v>8.6</v>
      </c>
      <c r="G5" s="5">
        <v>9.3</v>
      </c>
      <c r="H5" s="5">
        <v>18</v>
      </c>
      <c r="I5" s="11" t="s">
        <v>718</v>
      </c>
      <c r="J5" s="5">
        <v>17</v>
      </c>
      <c r="K5" s="5">
        <v>12</v>
      </c>
      <c r="L5" s="5">
        <v>10</v>
      </c>
      <c r="M5" s="5">
        <v>2</v>
      </c>
      <c r="N5" s="12">
        <v>1.06</v>
      </c>
      <c r="P5" s="8">
        <f t="shared" si="0"/>
        <v>4.31186173070926</v>
      </c>
      <c r="Q5" s="8">
        <f t="shared" si="1"/>
        <v>3.08707761087698</v>
      </c>
      <c r="R5" s="1">
        <f t="shared" si="2"/>
        <v>28</v>
      </c>
    </row>
    <row r="6" ht="14.25" spans="1:18">
      <c r="A6" s="4" t="s">
        <v>418</v>
      </c>
      <c r="B6" s="5">
        <v>15.6</v>
      </c>
      <c r="C6" s="5">
        <v>13.6</v>
      </c>
      <c r="D6" s="5">
        <v>12.8</v>
      </c>
      <c r="E6" s="5">
        <v>2.4</v>
      </c>
      <c r="F6" s="5">
        <v>8.8</v>
      </c>
      <c r="G6" s="5">
        <v>9.8</v>
      </c>
      <c r="H6" s="5">
        <v>9</v>
      </c>
      <c r="I6" s="11" t="s">
        <v>718</v>
      </c>
      <c r="J6" s="5">
        <v>20</v>
      </c>
      <c r="K6" s="5">
        <v>24</v>
      </c>
      <c r="L6" s="5">
        <v>15</v>
      </c>
      <c r="M6" s="5">
        <v>2</v>
      </c>
      <c r="N6" s="12">
        <v>1.02</v>
      </c>
      <c r="P6" s="8">
        <f t="shared" si="0"/>
        <v>4.95414677512967</v>
      </c>
      <c r="Q6" s="8">
        <f t="shared" si="1"/>
        <v>3.05585498273153</v>
      </c>
      <c r="R6" s="1">
        <f t="shared" si="2"/>
        <v>19</v>
      </c>
    </row>
    <row r="7" ht="14.25" spans="1:18">
      <c r="A7" s="4" t="s">
        <v>545</v>
      </c>
      <c r="B7" s="5">
        <v>16.7</v>
      </c>
      <c r="C7" s="5">
        <v>13</v>
      </c>
      <c r="D7" s="5">
        <v>9.6</v>
      </c>
      <c r="E7" s="5">
        <v>2.4</v>
      </c>
      <c r="F7" s="5">
        <v>4.8</v>
      </c>
      <c r="G7" s="5">
        <v>9.6</v>
      </c>
      <c r="H7" s="5">
        <v>12</v>
      </c>
      <c r="I7" s="11" t="s">
        <v>719</v>
      </c>
      <c r="J7" s="5">
        <v>18</v>
      </c>
      <c r="K7" s="5">
        <v>20</v>
      </c>
      <c r="L7" s="5">
        <v>10</v>
      </c>
      <c r="M7" s="5">
        <v>3</v>
      </c>
      <c r="N7" s="12">
        <v>1.08</v>
      </c>
      <c r="P7" s="8">
        <f t="shared" si="0"/>
        <v>4.26469024219488</v>
      </c>
      <c r="Q7" s="8">
        <f t="shared" si="1"/>
        <v>2.93212086378475</v>
      </c>
      <c r="R7" s="1">
        <f t="shared" si="2"/>
        <v>27</v>
      </c>
    </row>
    <row r="8" ht="14.25" spans="1:18">
      <c r="A8" s="4" t="s">
        <v>546</v>
      </c>
      <c r="B8" s="5">
        <v>12.8</v>
      </c>
      <c r="C8" s="5">
        <v>12.4</v>
      </c>
      <c r="D8" s="5">
        <v>10.8</v>
      </c>
      <c r="E8" s="5">
        <v>4.4</v>
      </c>
      <c r="F8" s="5">
        <v>7</v>
      </c>
      <c r="G8" s="5">
        <v>8</v>
      </c>
      <c r="H8" s="5">
        <v>14</v>
      </c>
      <c r="I8" s="11" t="s">
        <v>720</v>
      </c>
      <c r="J8" s="5">
        <v>14</v>
      </c>
      <c r="K8" s="5">
        <v>10</v>
      </c>
      <c r="L8" s="5">
        <v>12</v>
      </c>
      <c r="M8" s="5">
        <v>8</v>
      </c>
      <c r="N8" s="12">
        <v>0.9</v>
      </c>
      <c r="P8" s="8">
        <f t="shared" si="0"/>
        <v>4.07862862414897</v>
      </c>
      <c r="Q8" s="8">
        <f t="shared" si="1"/>
        <v>3.01773253923048</v>
      </c>
      <c r="R8" s="1">
        <f t="shared" si="2"/>
        <v>54</v>
      </c>
    </row>
    <row r="9" ht="14.25" spans="1:18">
      <c r="A9" s="4" t="s">
        <v>547</v>
      </c>
      <c r="B9" s="5">
        <v>10</v>
      </c>
      <c r="C9" s="5">
        <v>4</v>
      </c>
      <c r="D9" s="5">
        <v>6</v>
      </c>
      <c r="E9" s="5">
        <v>11.2</v>
      </c>
      <c r="F9" s="5">
        <v>12</v>
      </c>
      <c r="G9" s="5">
        <v>7.8</v>
      </c>
      <c r="H9" s="5">
        <v>16</v>
      </c>
      <c r="I9" s="11" t="s">
        <v>717</v>
      </c>
      <c r="J9" s="5">
        <v>13</v>
      </c>
      <c r="K9" s="5">
        <v>32</v>
      </c>
      <c r="L9" s="5">
        <v>10</v>
      </c>
      <c r="M9" s="5">
        <v>2</v>
      </c>
      <c r="N9" s="12">
        <v>0.94</v>
      </c>
      <c r="P9" s="8">
        <f t="shared" si="0"/>
        <v>3.59832983499969</v>
      </c>
      <c r="Q9" s="8">
        <f t="shared" si="1"/>
        <v>2.75711996035222</v>
      </c>
      <c r="R9" s="1">
        <f t="shared" si="2"/>
        <v>26</v>
      </c>
    </row>
    <row r="10" ht="14.25" spans="1:18">
      <c r="A10" s="4" t="s">
        <v>17</v>
      </c>
      <c r="B10" s="5">
        <v>9.6</v>
      </c>
      <c r="C10" s="5">
        <v>10.4</v>
      </c>
      <c r="D10" s="5">
        <v>8</v>
      </c>
      <c r="E10" s="5">
        <v>10.2</v>
      </c>
      <c r="F10" s="5">
        <v>6.4</v>
      </c>
      <c r="G10" s="5">
        <v>10.2</v>
      </c>
      <c r="H10" s="5">
        <v>15</v>
      </c>
      <c r="I10" s="11" t="s">
        <v>721</v>
      </c>
      <c r="J10" s="5">
        <v>16</v>
      </c>
      <c r="K10" s="5">
        <v>36</v>
      </c>
      <c r="L10" s="5">
        <v>18</v>
      </c>
      <c r="M10" s="5">
        <v>3</v>
      </c>
      <c r="N10" s="12">
        <v>0.8</v>
      </c>
      <c r="P10" s="8">
        <f t="shared" si="0"/>
        <v>3.17372035974155</v>
      </c>
      <c r="Q10" s="8">
        <f t="shared" si="1"/>
        <v>3.21238827981284</v>
      </c>
      <c r="R10" s="1">
        <f t="shared" si="2"/>
        <v>30</v>
      </c>
    </row>
    <row r="11" ht="14.25" spans="1:18">
      <c r="A11" s="4" t="s">
        <v>549</v>
      </c>
      <c r="B11" s="5">
        <v>11</v>
      </c>
      <c r="C11" s="5">
        <v>3</v>
      </c>
      <c r="D11" s="5">
        <v>4.8</v>
      </c>
      <c r="E11" s="5">
        <v>9</v>
      </c>
      <c r="F11" s="5">
        <v>13.2</v>
      </c>
      <c r="G11" s="5">
        <v>11</v>
      </c>
      <c r="H11" s="5">
        <v>24</v>
      </c>
      <c r="I11" s="11" t="s">
        <v>719</v>
      </c>
      <c r="J11" s="5">
        <v>16</v>
      </c>
      <c r="K11" s="5">
        <v>8</v>
      </c>
      <c r="L11" s="5">
        <v>20</v>
      </c>
      <c r="M11" s="5">
        <v>4</v>
      </c>
      <c r="N11" s="12">
        <v>0.87</v>
      </c>
      <c r="P11" s="8">
        <f t="shared" si="0"/>
        <v>3.72728787576031</v>
      </c>
      <c r="Q11" s="8">
        <f t="shared" si="1"/>
        <v>2.19344744689968</v>
      </c>
      <c r="R11" s="1">
        <f t="shared" si="2"/>
        <v>44</v>
      </c>
    </row>
    <row r="12" ht="14.25" spans="1:18">
      <c r="A12" s="4" t="s">
        <v>550</v>
      </c>
      <c r="B12" s="5">
        <v>21.8</v>
      </c>
      <c r="C12" s="5">
        <v>13.6</v>
      </c>
      <c r="D12" s="5">
        <v>4</v>
      </c>
      <c r="E12" s="5">
        <v>8</v>
      </c>
      <c r="F12" s="5">
        <v>4</v>
      </c>
      <c r="G12" s="5">
        <v>7.6</v>
      </c>
      <c r="H12" s="5">
        <v>20</v>
      </c>
      <c r="I12" s="11" t="s">
        <v>715</v>
      </c>
      <c r="J12" s="5">
        <v>28</v>
      </c>
      <c r="K12" s="5">
        <v>8</v>
      </c>
      <c r="L12" s="5">
        <v>14</v>
      </c>
      <c r="M12" s="5">
        <v>3</v>
      </c>
      <c r="N12" s="12">
        <v>1.16</v>
      </c>
      <c r="P12" s="8">
        <f t="shared" si="0"/>
        <v>4.2214030912535</v>
      </c>
      <c r="Q12" s="8">
        <f t="shared" si="1"/>
        <v>3.6420232070306</v>
      </c>
      <c r="R12" s="1">
        <f t="shared" si="2"/>
        <v>35</v>
      </c>
    </row>
    <row r="13" ht="14.25" spans="1:18">
      <c r="A13" s="4" t="s">
        <v>551</v>
      </c>
      <c r="B13" s="5">
        <v>7.6</v>
      </c>
      <c r="C13" s="5">
        <v>8.2</v>
      </c>
      <c r="D13" s="5">
        <v>4.8</v>
      </c>
      <c r="E13" s="5">
        <v>3.6</v>
      </c>
      <c r="F13" s="5">
        <v>3.6</v>
      </c>
      <c r="G13" s="5">
        <v>13.2</v>
      </c>
      <c r="H13" s="5">
        <v>10</v>
      </c>
      <c r="I13" s="11" t="s">
        <v>722</v>
      </c>
      <c r="J13" s="5">
        <v>24</v>
      </c>
      <c r="K13" s="5">
        <v>48</v>
      </c>
      <c r="L13" s="5">
        <v>20</v>
      </c>
      <c r="M13" s="5">
        <v>2</v>
      </c>
      <c r="N13" s="12">
        <v>0.75</v>
      </c>
      <c r="P13" s="8">
        <f t="shared" si="0"/>
        <v>2.15315266907806</v>
      </c>
      <c r="Q13" s="8">
        <f t="shared" si="1"/>
        <v>2.06785538884596</v>
      </c>
      <c r="R13" s="1">
        <f t="shared" si="2"/>
        <v>20</v>
      </c>
    </row>
    <row r="14" ht="14.25" spans="1:18">
      <c r="A14" s="4" t="s">
        <v>553</v>
      </c>
      <c r="B14" s="5">
        <v>10</v>
      </c>
      <c r="C14" s="5">
        <v>10.8</v>
      </c>
      <c r="D14" s="5">
        <v>5.6</v>
      </c>
      <c r="E14" s="5">
        <v>4</v>
      </c>
      <c r="F14" s="5">
        <v>6.4</v>
      </c>
      <c r="G14" s="5">
        <v>8.7</v>
      </c>
      <c r="H14" s="5">
        <v>15</v>
      </c>
      <c r="I14" s="11" t="s">
        <v>722</v>
      </c>
      <c r="J14" s="5">
        <v>15</v>
      </c>
      <c r="K14" s="5">
        <v>15</v>
      </c>
      <c r="L14" s="5">
        <v>12</v>
      </c>
      <c r="M14" s="5">
        <v>2</v>
      </c>
      <c r="N14" s="12">
        <v>0.95</v>
      </c>
      <c r="P14" s="8">
        <f t="shared" si="0"/>
        <v>2.9257881590467</v>
      </c>
      <c r="Q14" s="8">
        <f t="shared" si="1"/>
        <v>2.64590572982721</v>
      </c>
      <c r="R14" s="1">
        <f t="shared" si="2"/>
        <v>25</v>
      </c>
    </row>
    <row r="15" ht="14.25" spans="1:18">
      <c r="A15" s="4" t="s">
        <v>555</v>
      </c>
      <c r="B15" s="5">
        <v>8.8</v>
      </c>
      <c r="C15" s="5">
        <v>11.4</v>
      </c>
      <c r="D15" s="5">
        <v>8.8</v>
      </c>
      <c r="E15" s="5">
        <v>5</v>
      </c>
      <c r="F15" s="5">
        <v>17.8</v>
      </c>
      <c r="G15" s="5">
        <v>9</v>
      </c>
      <c r="H15" s="5">
        <v>13</v>
      </c>
      <c r="I15" s="11" t="s">
        <v>718</v>
      </c>
      <c r="J15" s="5">
        <v>16</v>
      </c>
      <c r="K15" s="5">
        <v>18</v>
      </c>
      <c r="L15" s="5">
        <v>11</v>
      </c>
      <c r="M15" s="5">
        <v>2</v>
      </c>
      <c r="N15" s="12">
        <v>0.97</v>
      </c>
      <c r="P15" s="8">
        <f t="shared" si="0"/>
        <v>4.42118860382</v>
      </c>
      <c r="Q15" s="8">
        <f t="shared" si="1"/>
        <v>2.87431274597026</v>
      </c>
      <c r="R15" s="1">
        <f t="shared" si="2"/>
        <v>23</v>
      </c>
    </row>
    <row r="16" ht="14.25" spans="1:18">
      <c r="A16" s="4" t="s">
        <v>556</v>
      </c>
      <c r="B16" s="5">
        <v>14.8</v>
      </c>
      <c r="C16" s="5">
        <v>11.2</v>
      </c>
      <c r="D16" s="5">
        <v>8.8</v>
      </c>
      <c r="E16" s="5">
        <v>6</v>
      </c>
      <c r="F16" s="5">
        <v>8.8</v>
      </c>
      <c r="G16" s="5">
        <v>7.8</v>
      </c>
      <c r="H16" s="5">
        <v>15</v>
      </c>
      <c r="I16" s="11" t="s">
        <v>718</v>
      </c>
      <c r="J16" s="5">
        <v>25</v>
      </c>
      <c r="K16" s="5">
        <v>20</v>
      </c>
      <c r="L16" s="5">
        <v>15</v>
      </c>
      <c r="M16" s="5">
        <v>2</v>
      </c>
      <c r="N16" s="12">
        <v>0.94</v>
      </c>
      <c r="P16" s="8">
        <f t="shared" si="0"/>
        <v>4.32128923423811</v>
      </c>
      <c r="Q16" s="8">
        <f t="shared" si="1"/>
        <v>2.93774093685093</v>
      </c>
      <c r="R16" s="1">
        <f t="shared" si="2"/>
        <v>25</v>
      </c>
    </row>
    <row r="17" ht="14.25" spans="1:18">
      <c r="A17" s="4" t="s">
        <v>557</v>
      </c>
      <c r="B17" s="5">
        <v>7.2</v>
      </c>
      <c r="C17" s="5">
        <v>3.2</v>
      </c>
      <c r="D17" s="5">
        <v>6</v>
      </c>
      <c r="E17" s="5">
        <v>13.2</v>
      </c>
      <c r="F17" s="5">
        <v>12.4</v>
      </c>
      <c r="G17" s="5">
        <v>7.3</v>
      </c>
      <c r="H17" s="5">
        <v>21</v>
      </c>
      <c r="I17" s="11" t="s">
        <v>716</v>
      </c>
      <c r="J17" s="5">
        <v>12</v>
      </c>
      <c r="K17" s="5">
        <v>2</v>
      </c>
      <c r="L17" s="5">
        <v>6</v>
      </c>
      <c r="M17" s="5">
        <v>1</v>
      </c>
      <c r="N17" s="12">
        <v>1.28</v>
      </c>
      <c r="P17" s="8">
        <f t="shared" si="0"/>
        <v>3.22339645047177</v>
      </c>
      <c r="Q17" s="8">
        <f t="shared" si="1"/>
        <v>3.09332213650607</v>
      </c>
      <c r="R17" s="1">
        <f t="shared" si="2"/>
        <v>26</v>
      </c>
    </row>
    <row r="18" ht="14.25" spans="1:18">
      <c r="A18" s="4" t="s">
        <v>559</v>
      </c>
      <c r="B18" s="5">
        <v>15.4</v>
      </c>
      <c r="C18" s="5">
        <v>13.4</v>
      </c>
      <c r="D18" s="5">
        <v>7.6</v>
      </c>
      <c r="E18" s="5">
        <v>4.6</v>
      </c>
      <c r="F18" s="5">
        <v>7.6</v>
      </c>
      <c r="G18" s="5">
        <v>9.1</v>
      </c>
      <c r="H18" s="5">
        <v>13</v>
      </c>
      <c r="I18" s="11" t="s">
        <v>720</v>
      </c>
      <c r="J18" s="5">
        <v>20</v>
      </c>
      <c r="K18" s="5">
        <v>16</v>
      </c>
      <c r="L18" s="5">
        <v>22</v>
      </c>
      <c r="M18" s="5">
        <v>4</v>
      </c>
      <c r="N18" s="12">
        <v>1.1</v>
      </c>
      <c r="P18" s="8">
        <f t="shared" si="0"/>
        <v>4.12410216165548</v>
      </c>
      <c r="Q18" s="8">
        <f t="shared" si="1"/>
        <v>3.24489065024771</v>
      </c>
      <c r="R18" s="1">
        <f t="shared" si="2"/>
        <v>33</v>
      </c>
    </row>
    <row r="19" ht="14.25" spans="1:18">
      <c r="A19" s="4" t="s">
        <v>560</v>
      </c>
      <c r="B19" s="5">
        <v>13.6</v>
      </c>
      <c r="C19" s="5">
        <v>12.6</v>
      </c>
      <c r="D19" s="5">
        <v>6</v>
      </c>
      <c r="E19" s="5">
        <v>5.4</v>
      </c>
      <c r="F19" s="5">
        <v>4.8</v>
      </c>
      <c r="G19" s="5">
        <v>14.4</v>
      </c>
      <c r="H19" s="5">
        <v>13</v>
      </c>
      <c r="I19" s="11" t="s">
        <v>723</v>
      </c>
      <c r="J19" s="5">
        <v>20</v>
      </c>
      <c r="K19" s="5">
        <v>60</v>
      </c>
      <c r="L19" s="5">
        <v>8</v>
      </c>
      <c r="M19" s="5">
        <v>2</v>
      </c>
      <c r="N19" s="12">
        <v>1.08</v>
      </c>
      <c r="P19" s="8">
        <f t="shared" si="0"/>
        <v>3.33870717046133</v>
      </c>
      <c r="Q19" s="8">
        <f t="shared" si="1"/>
        <v>3.16365014274234</v>
      </c>
      <c r="R19" s="1">
        <f t="shared" si="2"/>
        <v>23</v>
      </c>
    </row>
    <row r="20" ht="14.25" spans="1:18">
      <c r="A20" s="4" t="s">
        <v>409</v>
      </c>
      <c r="B20" s="5">
        <v>11.8</v>
      </c>
      <c r="C20" s="5">
        <v>10.4</v>
      </c>
      <c r="D20" s="5">
        <v>6.4</v>
      </c>
      <c r="E20" s="5">
        <v>4</v>
      </c>
      <c r="F20" s="5">
        <v>6.4</v>
      </c>
      <c r="G20" s="5">
        <v>10.4</v>
      </c>
      <c r="H20" s="5">
        <v>14</v>
      </c>
      <c r="I20" s="11" t="s">
        <v>718</v>
      </c>
      <c r="J20" s="5">
        <v>17</v>
      </c>
      <c r="K20" s="5">
        <v>32</v>
      </c>
      <c r="L20" s="5">
        <v>11</v>
      </c>
      <c r="M20" s="5">
        <v>2</v>
      </c>
      <c r="N20" s="12">
        <v>0.88</v>
      </c>
      <c r="P20" s="8">
        <f t="shared" si="0"/>
        <v>3.2979539980179</v>
      </c>
      <c r="Q20" s="8">
        <f t="shared" si="1"/>
        <v>2.56341631719602</v>
      </c>
      <c r="R20" s="1">
        <f t="shared" si="2"/>
        <v>24</v>
      </c>
    </row>
    <row r="21" ht="14.25" spans="1:18">
      <c r="A21" s="4" t="s">
        <v>561</v>
      </c>
      <c r="B21" s="5">
        <v>15.6</v>
      </c>
      <c r="C21" s="5">
        <v>14.8</v>
      </c>
      <c r="D21" s="5">
        <v>9.2</v>
      </c>
      <c r="E21" s="5">
        <v>5</v>
      </c>
      <c r="F21" s="5">
        <v>10.6</v>
      </c>
      <c r="G21" s="5">
        <v>10</v>
      </c>
      <c r="H21" s="5">
        <v>17</v>
      </c>
      <c r="I21" s="11" t="s">
        <v>715</v>
      </c>
      <c r="J21" s="5">
        <v>23</v>
      </c>
      <c r="K21" s="5">
        <v>25</v>
      </c>
      <c r="L21" s="5">
        <v>14</v>
      </c>
      <c r="M21" s="5">
        <v>2</v>
      </c>
      <c r="N21" s="12">
        <v>1.1</v>
      </c>
      <c r="P21" s="8">
        <f t="shared" si="0"/>
        <v>4.69207993244019</v>
      </c>
      <c r="Q21" s="8">
        <f t="shared" si="1"/>
        <v>3.57547275333539</v>
      </c>
      <c r="R21" s="1">
        <f t="shared" si="2"/>
        <v>27</v>
      </c>
    </row>
    <row r="22" ht="14.25" spans="1:18">
      <c r="A22" s="4" t="s">
        <v>201</v>
      </c>
      <c r="B22" s="5">
        <v>13.2</v>
      </c>
      <c r="C22" s="5">
        <v>7</v>
      </c>
      <c r="D22" s="5">
        <v>7</v>
      </c>
      <c r="E22" s="5">
        <v>11.8</v>
      </c>
      <c r="F22" s="5">
        <v>8</v>
      </c>
      <c r="G22" s="5">
        <v>10</v>
      </c>
      <c r="H22" s="5">
        <v>16</v>
      </c>
      <c r="I22" s="11" t="s">
        <v>721</v>
      </c>
      <c r="J22" s="5">
        <v>19</v>
      </c>
      <c r="K22" s="5">
        <v>24</v>
      </c>
      <c r="L22" s="5">
        <v>12</v>
      </c>
      <c r="M22" s="5">
        <v>2</v>
      </c>
      <c r="N22" s="12">
        <v>1.08</v>
      </c>
      <c r="P22" s="8">
        <f t="shared" si="0"/>
        <v>3.76206204731753</v>
      </c>
      <c r="Q22" s="8">
        <f t="shared" si="1"/>
        <v>3.1920627343547</v>
      </c>
      <c r="R22" s="1">
        <f t="shared" si="2"/>
        <v>26</v>
      </c>
    </row>
    <row r="23" ht="14.25" spans="1:18">
      <c r="A23" s="4" t="s">
        <v>562</v>
      </c>
      <c r="B23" s="5">
        <v>10.6</v>
      </c>
      <c r="C23" s="5">
        <v>4</v>
      </c>
      <c r="D23" s="5">
        <v>8.8</v>
      </c>
      <c r="E23" s="5">
        <v>12</v>
      </c>
      <c r="F23" s="5">
        <v>13.4</v>
      </c>
      <c r="G23" s="5">
        <v>7.4</v>
      </c>
      <c r="H23" s="5">
        <v>14</v>
      </c>
      <c r="I23" s="11" t="s">
        <v>717</v>
      </c>
      <c r="J23" s="5">
        <v>16</v>
      </c>
      <c r="K23" s="5">
        <v>28</v>
      </c>
      <c r="L23" s="5">
        <v>12</v>
      </c>
      <c r="M23" s="5">
        <v>2</v>
      </c>
      <c r="N23" s="12">
        <v>0.92</v>
      </c>
      <c r="P23" s="8">
        <f t="shared" si="0"/>
        <v>4.20262925253339</v>
      </c>
      <c r="Q23" s="8">
        <f t="shared" si="1"/>
        <v>2.92459659586624</v>
      </c>
      <c r="R23" s="1">
        <f t="shared" si="2"/>
        <v>24</v>
      </c>
    </row>
    <row r="24" ht="14.25" spans="1:18">
      <c r="A24" s="4" t="s">
        <v>564</v>
      </c>
      <c r="B24" s="5">
        <v>10</v>
      </c>
      <c r="C24" s="5">
        <v>11.8</v>
      </c>
      <c r="D24" s="5">
        <v>5.2</v>
      </c>
      <c r="E24" s="5">
        <v>10.8</v>
      </c>
      <c r="F24" s="5">
        <v>9.6</v>
      </c>
      <c r="G24" s="5">
        <v>12.4</v>
      </c>
      <c r="H24" s="5">
        <v>14</v>
      </c>
      <c r="I24" s="11" t="s">
        <v>718</v>
      </c>
      <c r="J24" s="5">
        <v>17</v>
      </c>
      <c r="K24" s="5">
        <v>40</v>
      </c>
      <c r="L24" s="5">
        <v>18</v>
      </c>
      <c r="M24" s="5">
        <v>2</v>
      </c>
      <c r="N24" s="12">
        <v>1.04</v>
      </c>
      <c r="P24" s="8">
        <f t="shared" si="0"/>
        <v>3.22947469228546</v>
      </c>
      <c r="Q24" s="8">
        <f t="shared" si="1"/>
        <v>3.56390496233977</v>
      </c>
      <c r="R24" s="1">
        <f t="shared" si="2"/>
        <v>24</v>
      </c>
    </row>
    <row r="25" ht="14.25" spans="1:18">
      <c r="A25" s="4" t="s">
        <v>565</v>
      </c>
      <c r="B25" s="5">
        <v>13</v>
      </c>
      <c r="C25" s="5">
        <v>6.4</v>
      </c>
      <c r="D25" s="5">
        <v>8</v>
      </c>
      <c r="E25" s="5">
        <v>14.4</v>
      </c>
      <c r="F25" s="5">
        <v>8</v>
      </c>
      <c r="G25" s="5">
        <v>9.6</v>
      </c>
      <c r="H25" s="5">
        <v>19</v>
      </c>
      <c r="I25" s="11" t="s">
        <v>718</v>
      </c>
      <c r="J25" s="5">
        <v>16</v>
      </c>
      <c r="K25" s="5">
        <v>12</v>
      </c>
      <c r="L25" s="5">
        <v>6</v>
      </c>
      <c r="M25" s="5">
        <v>3</v>
      </c>
      <c r="N25" s="12">
        <v>1.26</v>
      </c>
      <c r="P25" s="8">
        <f t="shared" si="0"/>
        <v>3.86037537624947</v>
      </c>
      <c r="Q25" s="8">
        <f t="shared" si="1"/>
        <v>3.67449474030187</v>
      </c>
      <c r="R25" s="1">
        <f t="shared" si="2"/>
        <v>34</v>
      </c>
    </row>
    <row r="26" ht="14.25" spans="1:18">
      <c r="A26" s="4" t="s">
        <v>566</v>
      </c>
      <c r="B26" s="5">
        <v>17.7</v>
      </c>
      <c r="C26" s="5">
        <v>12.8</v>
      </c>
      <c r="D26" s="5">
        <v>4.8</v>
      </c>
      <c r="E26" s="5">
        <v>13.2</v>
      </c>
      <c r="F26" s="5">
        <v>4.8</v>
      </c>
      <c r="G26" s="5">
        <v>6.8</v>
      </c>
      <c r="H26" s="5">
        <v>15</v>
      </c>
      <c r="I26" s="11" t="s">
        <v>724</v>
      </c>
      <c r="J26" s="5">
        <v>14</v>
      </c>
      <c r="K26" s="5">
        <v>10</v>
      </c>
      <c r="L26" s="5">
        <v>8</v>
      </c>
      <c r="M26" s="5">
        <v>3</v>
      </c>
      <c r="N26" s="12">
        <v>1.22</v>
      </c>
      <c r="P26" s="8">
        <f t="shared" si="0"/>
        <v>3.79877636895065</v>
      </c>
      <c r="Q26" s="8">
        <f t="shared" si="1"/>
        <v>4.08319508808037</v>
      </c>
      <c r="R26" s="1">
        <f t="shared" si="2"/>
        <v>30</v>
      </c>
    </row>
    <row r="27" ht="14.25" spans="1:18">
      <c r="A27" s="4" t="s">
        <v>568</v>
      </c>
      <c r="B27" s="5">
        <v>16</v>
      </c>
      <c r="C27" s="5">
        <v>17.2</v>
      </c>
      <c r="D27" s="5">
        <v>12.4</v>
      </c>
      <c r="E27" s="5">
        <v>1.2</v>
      </c>
      <c r="F27" s="5">
        <v>4.8</v>
      </c>
      <c r="G27" s="5">
        <v>7.8</v>
      </c>
      <c r="H27" s="5">
        <v>9</v>
      </c>
      <c r="I27" s="11" t="s">
        <v>725</v>
      </c>
      <c r="J27" s="5">
        <v>25</v>
      </c>
      <c r="K27" s="5">
        <v>10</v>
      </c>
      <c r="L27" s="5">
        <v>15</v>
      </c>
      <c r="M27" s="5">
        <v>2</v>
      </c>
      <c r="N27" s="12">
        <v>1.16</v>
      </c>
      <c r="P27" s="8">
        <f t="shared" si="0"/>
        <v>4.51900219350249</v>
      </c>
      <c r="Q27" s="8">
        <f t="shared" si="1"/>
        <v>3.67265221977674</v>
      </c>
      <c r="R27" s="1">
        <f t="shared" si="2"/>
        <v>19</v>
      </c>
    </row>
    <row r="28" ht="14.25" spans="1:18">
      <c r="A28" s="4" t="s">
        <v>569</v>
      </c>
      <c r="B28" s="5">
        <v>17.2</v>
      </c>
      <c r="C28" s="5">
        <v>12.8</v>
      </c>
      <c r="D28" s="5">
        <v>9.8</v>
      </c>
      <c r="E28" s="5">
        <v>4</v>
      </c>
      <c r="F28" s="5">
        <v>8.8</v>
      </c>
      <c r="G28" s="5">
        <v>7.4</v>
      </c>
      <c r="H28" s="5">
        <v>14</v>
      </c>
      <c r="I28" s="11" t="s">
        <v>722</v>
      </c>
      <c r="J28" s="5">
        <v>17</v>
      </c>
      <c r="K28" s="5">
        <v>18</v>
      </c>
      <c r="L28" s="5">
        <v>15</v>
      </c>
      <c r="M28" s="5">
        <v>2</v>
      </c>
      <c r="N28" s="12">
        <v>0.94</v>
      </c>
      <c r="P28" s="8">
        <f t="shared" si="0"/>
        <v>4.80895942906121</v>
      </c>
      <c r="Q28" s="8">
        <f t="shared" si="1"/>
        <v>3.05835279298317</v>
      </c>
      <c r="R28" s="1">
        <f t="shared" si="2"/>
        <v>24</v>
      </c>
    </row>
    <row r="29" ht="14.25" spans="1:18">
      <c r="A29" s="4" t="s">
        <v>570</v>
      </c>
      <c r="B29" s="5">
        <v>13.6</v>
      </c>
      <c r="C29" s="5">
        <v>6.7</v>
      </c>
      <c r="D29" s="5">
        <v>7.8</v>
      </c>
      <c r="E29" s="5">
        <v>12.4</v>
      </c>
      <c r="F29" s="5">
        <v>10.6</v>
      </c>
      <c r="G29" s="5">
        <v>9.2</v>
      </c>
      <c r="H29" s="5">
        <v>19</v>
      </c>
      <c r="I29" s="11" t="s">
        <v>718</v>
      </c>
      <c r="J29" s="5">
        <v>12</v>
      </c>
      <c r="K29" s="5">
        <v>8</v>
      </c>
      <c r="L29" s="5">
        <v>12</v>
      </c>
      <c r="M29" s="5">
        <v>3</v>
      </c>
      <c r="N29" s="12">
        <v>1.06</v>
      </c>
      <c r="P29" s="8">
        <f t="shared" si="0"/>
        <v>4.21300525107707</v>
      </c>
      <c r="Q29" s="8">
        <f t="shared" si="1"/>
        <v>3.28673668125352</v>
      </c>
      <c r="R29" s="1">
        <f t="shared" si="2"/>
        <v>34</v>
      </c>
    </row>
    <row r="30" ht="14.25" spans="1:18">
      <c r="A30" s="4" t="s">
        <v>571</v>
      </c>
      <c r="B30" s="5">
        <v>6.8</v>
      </c>
      <c r="C30" s="5">
        <v>2</v>
      </c>
      <c r="D30" s="5">
        <v>2.4</v>
      </c>
      <c r="E30" s="5">
        <v>16.2</v>
      </c>
      <c r="F30" s="5">
        <v>16.6</v>
      </c>
      <c r="G30" s="5">
        <v>5.4</v>
      </c>
      <c r="H30" s="5">
        <v>28</v>
      </c>
      <c r="I30" s="11" t="s">
        <v>726</v>
      </c>
      <c r="J30" s="5">
        <v>9</v>
      </c>
      <c r="K30" s="5">
        <v>1</v>
      </c>
      <c r="L30" s="5">
        <v>6</v>
      </c>
      <c r="M30" s="5">
        <v>2</v>
      </c>
      <c r="N30" s="12">
        <v>1.28</v>
      </c>
      <c r="P30" s="8">
        <f t="shared" si="0"/>
        <v>3.16767260854365</v>
      </c>
      <c r="Q30" s="8">
        <f t="shared" si="1"/>
        <v>3.59762540073686</v>
      </c>
      <c r="R30" s="1">
        <f t="shared" si="2"/>
        <v>38</v>
      </c>
    </row>
    <row r="31" ht="14.25" spans="1:18">
      <c r="A31" s="4" t="s">
        <v>572</v>
      </c>
      <c r="B31" s="5">
        <v>15</v>
      </c>
      <c r="C31" s="5">
        <v>8.2</v>
      </c>
      <c r="D31" s="5">
        <v>9</v>
      </c>
      <c r="E31" s="5">
        <v>13.2</v>
      </c>
      <c r="F31" s="5">
        <v>10</v>
      </c>
      <c r="G31" s="5">
        <v>8.5</v>
      </c>
      <c r="H31" s="5">
        <v>26</v>
      </c>
      <c r="I31" s="11" t="s">
        <v>727</v>
      </c>
      <c r="J31" s="5">
        <v>13</v>
      </c>
      <c r="K31" s="5">
        <v>16</v>
      </c>
      <c r="L31" s="5">
        <v>10</v>
      </c>
      <c r="M31" s="5">
        <v>2</v>
      </c>
      <c r="N31" s="12">
        <v>1.1</v>
      </c>
      <c r="P31" s="8">
        <f t="shared" si="0"/>
        <v>4.51001456232521</v>
      </c>
      <c r="Q31" s="8">
        <f t="shared" si="1"/>
        <v>3.60888096545102</v>
      </c>
      <c r="R31" s="1">
        <f t="shared" si="2"/>
        <v>36</v>
      </c>
    </row>
    <row r="32" ht="14.25" spans="1:18">
      <c r="A32" s="4" t="s">
        <v>573</v>
      </c>
      <c r="B32" s="5">
        <v>12.8</v>
      </c>
      <c r="C32" s="5">
        <v>4</v>
      </c>
      <c r="D32" s="5">
        <v>6.9</v>
      </c>
      <c r="E32" s="5">
        <v>11.6</v>
      </c>
      <c r="F32" s="5">
        <v>9</v>
      </c>
      <c r="G32" s="5">
        <v>9.8</v>
      </c>
      <c r="H32" s="5">
        <v>16</v>
      </c>
      <c r="I32" s="11" t="s">
        <v>718</v>
      </c>
      <c r="J32" s="5">
        <v>19</v>
      </c>
      <c r="K32" s="5">
        <v>24</v>
      </c>
      <c r="L32" s="5">
        <v>14</v>
      </c>
      <c r="M32" s="5">
        <v>2</v>
      </c>
      <c r="N32" s="12">
        <v>1</v>
      </c>
      <c r="P32" s="8">
        <f t="shared" si="0"/>
        <v>3.80026962909063</v>
      </c>
      <c r="Q32" s="8">
        <f t="shared" si="1"/>
        <v>2.84085827810923</v>
      </c>
      <c r="R32" s="1">
        <f t="shared" si="2"/>
        <v>26</v>
      </c>
    </row>
    <row r="33" ht="14.25" spans="1:18">
      <c r="A33" s="4" t="s">
        <v>574</v>
      </c>
      <c r="B33" s="5">
        <v>13.6</v>
      </c>
      <c r="C33" s="5">
        <v>4</v>
      </c>
      <c r="D33" s="5">
        <v>8</v>
      </c>
      <c r="E33" s="5">
        <v>12.4</v>
      </c>
      <c r="F33" s="5">
        <v>10.8</v>
      </c>
      <c r="G33" s="5">
        <v>10</v>
      </c>
      <c r="H33" s="5">
        <v>19</v>
      </c>
      <c r="I33" s="11" t="s">
        <v>715</v>
      </c>
      <c r="J33" s="5">
        <v>20</v>
      </c>
      <c r="K33" s="5">
        <v>8</v>
      </c>
      <c r="L33" s="5">
        <v>9</v>
      </c>
      <c r="M33" s="5">
        <v>2</v>
      </c>
      <c r="N33" s="12">
        <v>1.05</v>
      </c>
      <c r="P33" s="8">
        <f t="shared" si="0"/>
        <v>4.26084502724691</v>
      </c>
      <c r="Q33" s="8">
        <f t="shared" si="1"/>
        <v>3.00833491362325</v>
      </c>
      <c r="R33" s="1">
        <f t="shared" si="2"/>
        <v>29</v>
      </c>
    </row>
    <row r="34" ht="14.25" spans="1:18">
      <c r="A34" s="4" t="s">
        <v>575</v>
      </c>
      <c r="B34" s="5">
        <v>14</v>
      </c>
      <c r="C34" s="5">
        <v>6</v>
      </c>
      <c r="D34" s="5">
        <v>7</v>
      </c>
      <c r="E34" s="5">
        <v>12.4</v>
      </c>
      <c r="F34" s="5">
        <v>11</v>
      </c>
      <c r="G34" s="5">
        <v>9.4</v>
      </c>
      <c r="H34" s="5">
        <v>15</v>
      </c>
      <c r="I34" s="11" t="s">
        <v>723</v>
      </c>
      <c r="J34" s="5">
        <v>25</v>
      </c>
      <c r="K34" s="5">
        <v>20</v>
      </c>
      <c r="L34" s="5">
        <v>14</v>
      </c>
      <c r="M34" s="5">
        <v>2</v>
      </c>
      <c r="N34" s="12">
        <v>1.04</v>
      </c>
      <c r="P34" s="8">
        <f t="shared" si="0"/>
        <v>4.2146692312148</v>
      </c>
      <c r="Q34" s="8">
        <f t="shared" si="1"/>
        <v>3.21455844520122</v>
      </c>
      <c r="R34" s="1">
        <f t="shared" si="2"/>
        <v>25</v>
      </c>
    </row>
    <row r="35" ht="14.25" spans="1:18">
      <c r="A35" s="4" t="s">
        <v>576</v>
      </c>
      <c r="B35" s="5">
        <v>15.4</v>
      </c>
      <c r="C35" s="5">
        <v>15.8</v>
      </c>
      <c r="D35" s="5">
        <v>7.4</v>
      </c>
      <c r="E35" s="5">
        <v>2.4</v>
      </c>
      <c r="F35" s="5">
        <v>11</v>
      </c>
      <c r="G35" s="5">
        <v>9.2</v>
      </c>
      <c r="H35" s="5">
        <v>14</v>
      </c>
      <c r="I35" s="11" t="s">
        <v>720</v>
      </c>
      <c r="J35" s="5">
        <v>19</v>
      </c>
      <c r="K35" s="5">
        <v>32</v>
      </c>
      <c r="L35" s="5">
        <v>12</v>
      </c>
      <c r="M35" s="5">
        <v>3</v>
      </c>
      <c r="N35" s="12">
        <v>1.24</v>
      </c>
      <c r="P35" s="8">
        <f t="shared" ref="P35:P57" si="3">((B35/B$59)*2)+(D35/D$59)+(F35/F$59)</f>
        <v>4.47562847106409</v>
      </c>
      <c r="Q35" s="8">
        <f t="shared" ref="Q35:Q57" si="4">(C35/C$59)+(E35/E$59)+IF(C35&gt;E35,(C35/C$59),(E35/E$59))</f>
        <v>3.50954675220308</v>
      </c>
      <c r="R35" s="1">
        <f t="shared" ref="R35:R57" si="5">H35+(M35*5)</f>
        <v>29</v>
      </c>
    </row>
    <row r="36" ht="14.25" spans="1:18">
      <c r="A36" s="4" t="s">
        <v>577</v>
      </c>
      <c r="B36" s="5">
        <v>14</v>
      </c>
      <c r="C36" s="5">
        <v>9.6</v>
      </c>
      <c r="D36" s="5">
        <v>8</v>
      </c>
      <c r="E36" s="5">
        <v>13.2</v>
      </c>
      <c r="F36" s="5">
        <v>10</v>
      </c>
      <c r="G36" s="5">
        <v>10</v>
      </c>
      <c r="H36" s="5">
        <v>20</v>
      </c>
      <c r="I36" s="11" t="s">
        <v>717</v>
      </c>
      <c r="J36" s="5">
        <v>18</v>
      </c>
      <c r="K36" s="5">
        <v>9</v>
      </c>
      <c r="L36" s="5">
        <v>12</v>
      </c>
      <c r="M36" s="5">
        <v>2</v>
      </c>
      <c r="N36" s="12">
        <v>1.2</v>
      </c>
      <c r="P36" s="8">
        <f t="shared" si="3"/>
        <v>4.23199806452043</v>
      </c>
      <c r="Q36" s="8">
        <f t="shared" si="4"/>
        <v>3.7532374375556</v>
      </c>
      <c r="R36" s="1">
        <f t="shared" si="5"/>
        <v>30</v>
      </c>
    </row>
    <row r="37" ht="14.25" spans="1:18">
      <c r="A37" s="4" t="s">
        <v>578</v>
      </c>
      <c r="B37" s="5">
        <v>18.8</v>
      </c>
      <c r="C37" s="5">
        <v>16</v>
      </c>
      <c r="D37" s="5">
        <v>11.4</v>
      </c>
      <c r="E37" s="5">
        <v>4</v>
      </c>
      <c r="F37" s="5">
        <v>11.2</v>
      </c>
      <c r="G37" s="5">
        <v>12</v>
      </c>
      <c r="H37" s="5">
        <v>10</v>
      </c>
      <c r="I37" s="11" t="s">
        <v>728</v>
      </c>
      <c r="J37" s="5">
        <v>24</v>
      </c>
      <c r="K37" s="5">
        <v>20</v>
      </c>
      <c r="L37" s="5">
        <v>16</v>
      </c>
      <c r="M37" s="5">
        <v>2</v>
      </c>
      <c r="N37" s="12">
        <v>1.24</v>
      </c>
      <c r="P37" s="8">
        <f t="shared" si="3"/>
        <v>5.52002988260117</v>
      </c>
      <c r="Q37" s="8">
        <f t="shared" si="4"/>
        <v>3.7182680940327</v>
      </c>
      <c r="R37" s="1">
        <f t="shared" si="5"/>
        <v>20</v>
      </c>
    </row>
    <row r="38" ht="14.25" spans="1:18">
      <c r="A38" s="4" t="s">
        <v>579</v>
      </c>
      <c r="B38" s="5">
        <v>15</v>
      </c>
      <c r="C38" s="5">
        <v>13</v>
      </c>
      <c r="D38" s="5">
        <v>8.8</v>
      </c>
      <c r="E38" s="5">
        <v>10.4</v>
      </c>
      <c r="F38" s="5">
        <v>7.6</v>
      </c>
      <c r="G38" s="5">
        <v>11.2</v>
      </c>
      <c r="H38" s="5">
        <v>14</v>
      </c>
      <c r="I38" s="11" t="s">
        <v>723</v>
      </c>
      <c r="J38" s="5">
        <v>18</v>
      </c>
      <c r="K38" s="5">
        <v>30</v>
      </c>
      <c r="L38" s="5">
        <v>13</v>
      </c>
      <c r="M38" s="5">
        <v>2</v>
      </c>
      <c r="N38" s="12">
        <v>1.08</v>
      </c>
      <c r="P38" s="8">
        <f t="shared" si="3"/>
        <v>4.21811773385743</v>
      </c>
      <c r="Q38" s="8">
        <f t="shared" si="4"/>
        <v>3.76950404135484</v>
      </c>
      <c r="R38" s="1">
        <f t="shared" si="5"/>
        <v>24</v>
      </c>
    </row>
    <row r="39" ht="14.25" spans="1:18">
      <c r="A39" s="4" t="s">
        <v>580</v>
      </c>
      <c r="B39" s="5">
        <v>15.6</v>
      </c>
      <c r="C39" s="5">
        <v>8</v>
      </c>
      <c r="D39" s="5">
        <v>9.8</v>
      </c>
      <c r="E39" s="5">
        <v>12.8</v>
      </c>
      <c r="F39" s="5">
        <v>9.8</v>
      </c>
      <c r="G39" s="5">
        <v>7</v>
      </c>
      <c r="H39" s="5">
        <v>21</v>
      </c>
      <c r="I39" s="11" t="s">
        <v>715</v>
      </c>
      <c r="J39" s="5">
        <v>18</v>
      </c>
      <c r="K39" s="5">
        <v>4</v>
      </c>
      <c r="L39" s="5">
        <v>15</v>
      </c>
      <c r="M39" s="5">
        <v>2</v>
      </c>
      <c r="N39" s="12">
        <v>1.24</v>
      </c>
      <c r="P39" s="8">
        <f t="shared" si="3"/>
        <v>4.68029022766921</v>
      </c>
      <c r="Q39" s="8">
        <f t="shared" si="4"/>
        <v>3.50452029453621</v>
      </c>
      <c r="R39" s="1">
        <f t="shared" si="5"/>
        <v>31</v>
      </c>
    </row>
    <row r="40" ht="14.25" spans="1:18">
      <c r="A40" s="4" t="s">
        <v>581</v>
      </c>
      <c r="B40" s="5">
        <v>9</v>
      </c>
      <c r="C40" s="5">
        <v>14.4</v>
      </c>
      <c r="D40" s="5">
        <v>4.8</v>
      </c>
      <c r="E40" s="5">
        <v>14.4</v>
      </c>
      <c r="F40" s="5">
        <v>4.8</v>
      </c>
      <c r="G40" s="5">
        <v>9.6</v>
      </c>
      <c r="H40" s="5">
        <v>16</v>
      </c>
      <c r="I40" s="11" t="s">
        <v>729</v>
      </c>
      <c r="J40" s="5">
        <v>16</v>
      </c>
      <c r="K40" s="5">
        <v>28</v>
      </c>
      <c r="L40" s="5">
        <v>5</v>
      </c>
      <c r="M40" s="5">
        <v>2</v>
      </c>
      <c r="N40" s="12">
        <v>1.24</v>
      </c>
      <c r="P40" s="8">
        <f t="shared" si="3"/>
        <v>2.49592839462253</v>
      </c>
      <c r="Q40" s="8">
        <f t="shared" si="4"/>
        <v>4.49938886661378</v>
      </c>
      <c r="R40" s="1">
        <f t="shared" si="5"/>
        <v>26</v>
      </c>
    </row>
    <row r="41" ht="14.25" spans="1:18">
      <c r="A41" s="4" t="s">
        <v>582</v>
      </c>
      <c r="B41" s="5">
        <v>10.8</v>
      </c>
      <c r="C41" s="5">
        <v>10.8</v>
      </c>
      <c r="D41" s="5">
        <v>12</v>
      </c>
      <c r="E41" s="5">
        <v>5.2</v>
      </c>
      <c r="F41" s="5">
        <v>11.8</v>
      </c>
      <c r="G41" s="5">
        <v>6.6</v>
      </c>
      <c r="H41" s="5">
        <v>14</v>
      </c>
      <c r="I41" s="11" t="s">
        <v>722</v>
      </c>
      <c r="J41" s="5">
        <v>21</v>
      </c>
      <c r="K41" s="5">
        <v>1</v>
      </c>
      <c r="L41" s="5">
        <v>16</v>
      </c>
      <c r="M41" s="5">
        <v>2</v>
      </c>
      <c r="N41" s="12">
        <v>1.12</v>
      </c>
      <c r="P41" s="8">
        <f t="shared" si="3"/>
        <v>4.46552808529173</v>
      </c>
      <c r="Q41" s="8">
        <f t="shared" si="4"/>
        <v>2.77151320646273</v>
      </c>
      <c r="R41" s="1">
        <f t="shared" si="5"/>
        <v>24</v>
      </c>
    </row>
    <row r="42" ht="14.25" spans="1:18">
      <c r="A42" s="4" t="s">
        <v>583</v>
      </c>
      <c r="B42" s="5">
        <v>18</v>
      </c>
      <c r="C42" s="5">
        <v>20</v>
      </c>
      <c r="D42" s="5">
        <v>6.5</v>
      </c>
      <c r="E42" s="5">
        <v>13.5</v>
      </c>
      <c r="F42" s="5">
        <v>4</v>
      </c>
      <c r="G42" s="5">
        <v>10</v>
      </c>
      <c r="H42" s="5">
        <v>28</v>
      </c>
      <c r="I42" s="11" t="s">
        <v>715</v>
      </c>
      <c r="J42" s="5">
        <v>8</v>
      </c>
      <c r="K42" s="5">
        <v>20</v>
      </c>
      <c r="L42" s="5">
        <v>10</v>
      </c>
      <c r="M42" s="5">
        <v>2</v>
      </c>
      <c r="N42" s="12">
        <v>1.24</v>
      </c>
      <c r="P42" s="8">
        <f t="shared" si="3"/>
        <v>3.97300269918304</v>
      </c>
      <c r="Q42" s="8">
        <f t="shared" si="4"/>
        <v>5.5375547437091</v>
      </c>
      <c r="R42" s="1">
        <f t="shared" si="5"/>
        <v>38</v>
      </c>
    </row>
    <row r="43" ht="14.25" spans="1:18">
      <c r="A43" s="4" t="s">
        <v>584</v>
      </c>
      <c r="B43" s="5">
        <v>14.4</v>
      </c>
      <c r="C43" s="5">
        <v>4.8</v>
      </c>
      <c r="D43" s="5">
        <v>5.6</v>
      </c>
      <c r="E43" s="5">
        <v>13.4</v>
      </c>
      <c r="F43" s="5">
        <v>14.4</v>
      </c>
      <c r="G43" s="5">
        <v>6.7</v>
      </c>
      <c r="H43" s="5">
        <v>25</v>
      </c>
      <c r="I43" s="11" t="s">
        <v>718</v>
      </c>
      <c r="J43" s="5">
        <v>12</v>
      </c>
      <c r="K43" s="5">
        <v>2</v>
      </c>
      <c r="L43" s="5">
        <v>7</v>
      </c>
      <c r="M43" s="5">
        <v>3</v>
      </c>
      <c r="N43" s="12">
        <v>1.16</v>
      </c>
      <c r="P43" s="8">
        <f t="shared" si="3"/>
        <v>4.47217996842145</v>
      </c>
      <c r="Q43" s="8">
        <f t="shared" si="4"/>
        <v>3.30017012064696</v>
      </c>
      <c r="R43" s="1">
        <f t="shared" si="5"/>
        <v>40</v>
      </c>
    </row>
    <row r="44" ht="14.25" spans="1:18">
      <c r="A44" s="4" t="s">
        <v>585</v>
      </c>
      <c r="B44" s="5">
        <v>15.2</v>
      </c>
      <c r="C44" s="5">
        <v>15.6</v>
      </c>
      <c r="D44" s="5">
        <v>9.2</v>
      </c>
      <c r="E44" s="5">
        <v>14</v>
      </c>
      <c r="F44" s="5">
        <v>8</v>
      </c>
      <c r="G44" s="5">
        <v>7</v>
      </c>
      <c r="H44" s="5">
        <v>26</v>
      </c>
      <c r="I44" s="11" t="s">
        <v>715</v>
      </c>
      <c r="J44" s="5">
        <v>10</v>
      </c>
      <c r="K44" s="5">
        <v>4</v>
      </c>
      <c r="L44" s="5">
        <v>10</v>
      </c>
      <c r="M44" s="5">
        <v>2</v>
      </c>
      <c r="N44" s="12">
        <v>1.2</v>
      </c>
      <c r="P44" s="8">
        <f t="shared" si="3"/>
        <v>4.34374781434259</v>
      </c>
      <c r="Q44" s="8">
        <f t="shared" si="4"/>
        <v>4.68250765336412</v>
      </c>
      <c r="R44" s="1">
        <f t="shared" si="5"/>
        <v>36</v>
      </c>
    </row>
    <row r="45" ht="14.25" spans="1:18">
      <c r="A45" s="4" t="s">
        <v>586</v>
      </c>
      <c r="B45" s="5">
        <v>12.8</v>
      </c>
      <c r="C45" s="5">
        <v>6.4</v>
      </c>
      <c r="D45" s="5">
        <v>9.2</v>
      </c>
      <c r="E45" s="5">
        <v>13.2</v>
      </c>
      <c r="F45" s="5">
        <v>11.2</v>
      </c>
      <c r="G45" s="5">
        <v>7.4</v>
      </c>
      <c r="H45" s="5">
        <v>24</v>
      </c>
      <c r="I45" s="11" t="s">
        <v>718</v>
      </c>
      <c r="J45" s="5">
        <v>10</v>
      </c>
      <c r="K45" s="5">
        <v>12</v>
      </c>
      <c r="L45" s="5">
        <v>8</v>
      </c>
      <c r="M45" s="5">
        <v>2</v>
      </c>
      <c r="N45" s="12">
        <v>1.2</v>
      </c>
      <c r="P45" s="8">
        <f t="shared" si="3"/>
        <v>4.33933355266663</v>
      </c>
      <c r="Q45" s="8">
        <f t="shared" si="4"/>
        <v>3.42327978703084</v>
      </c>
      <c r="R45" s="1">
        <f t="shared" si="5"/>
        <v>34</v>
      </c>
    </row>
    <row r="46" ht="14.25" spans="1:18">
      <c r="A46" s="4" t="s">
        <v>587</v>
      </c>
      <c r="B46" s="5">
        <v>17.2</v>
      </c>
      <c r="C46" s="5">
        <v>12.4</v>
      </c>
      <c r="D46" s="5">
        <v>8.8</v>
      </c>
      <c r="E46" s="5">
        <v>12.4</v>
      </c>
      <c r="F46" s="5">
        <v>8.8</v>
      </c>
      <c r="G46" s="5">
        <v>10</v>
      </c>
      <c r="H46" s="5">
        <v>24</v>
      </c>
      <c r="I46" s="11" t="s">
        <v>718</v>
      </c>
      <c r="J46" s="5">
        <v>20</v>
      </c>
      <c r="K46" s="5">
        <v>36</v>
      </c>
      <c r="L46" s="5">
        <v>15</v>
      </c>
      <c r="M46" s="5">
        <v>3</v>
      </c>
      <c r="N46" s="12">
        <v>1.25</v>
      </c>
      <c r="P46" s="8">
        <f t="shared" si="3"/>
        <v>4.68069557198379</v>
      </c>
      <c r="Q46" s="8">
        <f t="shared" si="4"/>
        <v>3.87447374625076</v>
      </c>
      <c r="R46" s="1">
        <f t="shared" si="5"/>
        <v>39</v>
      </c>
    </row>
    <row r="47" ht="14.25" spans="1:18">
      <c r="A47" s="4" t="s">
        <v>588</v>
      </c>
      <c r="B47" s="5">
        <v>13.2</v>
      </c>
      <c r="C47" s="5">
        <v>13.8</v>
      </c>
      <c r="D47" s="5">
        <v>7.8</v>
      </c>
      <c r="E47" s="5">
        <v>13.8</v>
      </c>
      <c r="F47" s="5">
        <v>10</v>
      </c>
      <c r="G47" s="5">
        <v>7.7</v>
      </c>
      <c r="H47" s="5">
        <v>15</v>
      </c>
      <c r="I47" s="11" t="s">
        <v>720</v>
      </c>
      <c r="J47" s="5">
        <v>14</v>
      </c>
      <c r="K47" s="5">
        <v>8</v>
      </c>
      <c r="L47" s="5">
        <v>8</v>
      </c>
      <c r="M47" s="5">
        <v>2</v>
      </c>
      <c r="N47" s="12">
        <v>1.08</v>
      </c>
      <c r="P47" s="8">
        <f t="shared" si="3"/>
        <v>4.08654318052305</v>
      </c>
      <c r="Q47" s="8">
        <f t="shared" si="4"/>
        <v>4.31191433050487</v>
      </c>
      <c r="R47" s="1">
        <f t="shared" si="5"/>
        <v>25</v>
      </c>
    </row>
    <row r="48" ht="14.25" spans="1:18">
      <c r="A48" s="4" t="s">
        <v>589</v>
      </c>
      <c r="B48" s="5">
        <v>14.4</v>
      </c>
      <c r="C48" s="5">
        <v>5.6</v>
      </c>
      <c r="D48" s="5">
        <v>8</v>
      </c>
      <c r="E48" s="5">
        <v>5.6</v>
      </c>
      <c r="F48" s="5">
        <v>7.2</v>
      </c>
      <c r="G48" s="5">
        <v>10</v>
      </c>
      <c r="H48" s="5">
        <v>14</v>
      </c>
      <c r="I48" s="11" t="s">
        <v>721</v>
      </c>
      <c r="J48" s="5">
        <v>24</v>
      </c>
      <c r="K48" s="5">
        <v>45</v>
      </c>
      <c r="L48" s="5">
        <v>10</v>
      </c>
      <c r="M48" s="5">
        <v>2</v>
      </c>
      <c r="N48" s="12">
        <v>0.88</v>
      </c>
      <c r="P48" s="8">
        <f t="shared" si="3"/>
        <v>3.98128105425036</v>
      </c>
      <c r="Q48" s="8">
        <f t="shared" si="4"/>
        <v>1.74976233701647</v>
      </c>
      <c r="R48" s="1">
        <f t="shared" si="5"/>
        <v>24</v>
      </c>
    </row>
    <row r="49" ht="14.25" spans="1:18">
      <c r="A49" s="4" t="s">
        <v>590</v>
      </c>
      <c r="B49" s="5">
        <v>12.4</v>
      </c>
      <c r="C49" s="5">
        <v>3.6</v>
      </c>
      <c r="D49" s="5">
        <v>8.8</v>
      </c>
      <c r="E49" s="5">
        <v>12</v>
      </c>
      <c r="F49" s="5">
        <v>10.2</v>
      </c>
      <c r="G49" s="5">
        <v>11.4</v>
      </c>
      <c r="H49" s="5">
        <v>18</v>
      </c>
      <c r="I49" s="11" t="s">
        <v>720</v>
      </c>
      <c r="J49" s="5">
        <v>18</v>
      </c>
      <c r="K49" s="5">
        <v>18</v>
      </c>
      <c r="L49" s="5">
        <v>9</v>
      </c>
      <c r="M49" s="5">
        <v>2</v>
      </c>
      <c r="N49" s="12">
        <v>1.04</v>
      </c>
      <c r="P49" s="8">
        <f t="shared" si="3"/>
        <v>4.11719192977292</v>
      </c>
      <c r="Q49" s="8">
        <f t="shared" si="4"/>
        <v>2.88335188955064</v>
      </c>
      <c r="R49" s="1">
        <f t="shared" si="5"/>
        <v>28</v>
      </c>
    </row>
    <row r="50" ht="14.25" spans="1:18">
      <c r="A50" s="4" t="s">
        <v>591</v>
      </c>
      <c r="B50" s="5">
        <v>15.7</v>
      </c>
      <c r="C50" s="5">
        <v>11.8</v>
      </c>
      <c r="D50" s="5">
        <v>10.8</v>
      </c>
      <c r="E50" s="5">
        <v>10</v>
      </c>
      <c r="F50" s="5">
        <v>10.4</v>
      </c>
      <c r="G50" s="5">
        <v>9.7</v>
      </c>
      <c r="H50" s="5">
        <v>15</v>
      </c>
      <c r="I50" s="11" t="s">
        <v>725</v>
      </c>
      <c r="J50" s="5">
        <v>20</v>
      </c>
      <c r="K50" s="5">
        <v>5</v>
      </c>
      <c r="L50" s="5">
        <v>16</v>
      </c>
      <c r="M50" s="5">
        <v>1</v>
      </c>
      <c r="N50" s="12">
        <v>1.14</v>
      </c>
      <c r="P50" s="8">
        <f t="shared" si="3"/>
        <v>4.89009036308244</v>
      </c>
      <c r="Q50" s="8">
        <f t="shared" si="4"/>
        <v>3.48016664458276</v>
      </c>
      <c r="R50" s="1">
        <f t="shared" si="5"/>
        <v>20</v>
      </c>
    </row>
    <row r="51" ht="14.25" spans="1:18">
      <c r="A51" s="4" t="s">
        <v>592</v>
      </c>
      <c r="B51" s="5">
        <v>18.8</v>
      </c>
      <c r="C51" s="5">
        <v>4.8</v>
      </c>
      <c r="D51" s="5">
        <v>6</v>
      </c>
      <c r="E51" s="5">
        <v>13.8</v>
      </c>
      <c r="F51" s="5">
        <v>5</v>
      </c>
      <c r="G51" s="5">
        <v>8</v>
      </c>
      <c r="H51" s="5">
        <v>23</v>
      </c>
      <c r="I51" s="11" t="s">
        <v>722</v>
      </c>
      <c r="J51" s="5">
        <v>19</v>
      </c>
      <c r="K51" s="5">
        <v>16</v>
      </c>
      <c r="L51" s="5">
        <v>8</v>
      </c>
      <c r="M51" s="5">
        <v>2</v>
      </c>
      <c r="N51" s="12">
        <v>1.2</v>
      </c>
      <c r="P51" s="8">
        <f t="shared" si="3"/>
        <v>4.13960790699802</v>
      </c>
      <c r="Q51" s="8">
        <f t="shared" si="4"/>
        <v>3.38390843840397</v>
      </c>
      <c r="R51" s="1">
        <f t="shared" si="5"/>
        <v>33</v>
      </c>
    </row>
    <row r="52" ht="14.25" spans="1:18">
      <c r="A52" s="4" t="s">
        <v>593</v>
      </c>
      <c r="B52" s="5">
        <v>12</v>
      </c>
      <c r="C52" s="5">
        <v>13.2</v>
      </c>
      <c r="D52" s="5">
        <v>9.2</v>
      </c>
      <c r="E52" s="5">
        <v>8.8</v>
      </c>
      <c r="F52" s="5">
        <v>7.8</v>
      </c>
      <c r="G52" s="5">
        <v>10.5</v>
      </c>
      <c r="H52" s="5">
        <v>20</v>
      </c>
      <c r="I52" s="11" t="s">
        <v>721</v>
      </c>
      <c r="J52" s="5">
        <v>20</v>
      </c>
      <c r="K52" s="5">
        <v>25</v>
      </c>
      <c r="L52" s="5">
        <v>11</v>
      </c>
      <c r="M52" s="5">
        <v>2</v>
      </c>
      <c r="N52" s="12">
        <v>1.07</v>
      </c>
      <c r="P52" s="8">
        <f t="shared" si="3"/>
        <v>3.84235235926064</v>
      </c>
      <c r="Q52" s="8">
        <f t="shared" si="4"/>
        <v>3.64327211215642</v>
      </c>
      <c r="R52" s="1">
        <f t="shared" si="5"/>
        <v>30</v>
      </c>
    </row>
    <row r="53" ht="14.25" spans="1:18">
      <c r="A53" s="4" t="s">
        <v>594</v>
      </c>
      <c r="B53" s="5">
        <v>11.6</v>
      </c>
      <c r="C53" s="5">
        <v>7</v>
      </c>
      <c r="D53" s="5">
        <v>7</v>
      </c>
      <c r="E53" s="5">
        <v>11.6</v>
      </c>
      <c r="F53" s="5">
        <v>8.4</v>
      </c>
      <c r="G53" s="5">
        <v>7.2</v>
      </c>
      <c r="H53" s="5">
        <v>26</v>
      </c>
      <c r="I53" s="11" t="s">
        <v>717</v>
      </c>
      <c r="J53" s="5">
        <v>15</v>
      </c>
      <c r="K53" s="5">
        <v>5</v>
      </c>
      <c r="L53" s="5">
        <v>8</v>
      </c>
      <c r="M53" s="5">
        <v>2</v>
      </c>
      <c r="N53" s="12">
        <v>1.34</v>
      </c>
      <c r="P53" s="8">
        <f t="shared" si="3"/>
        <v>3.56683183166245</v>
      </c>
      <c r="Q53" s="8">
        <f t="shared" si="4"/>
        <v>3.1501935754762</v>
      </c>
      <c r="R53" s="1">
        <f t="shared" si="5"/>
        <v>36</v>
      </c>
    </row>
    <row r="54" ht="14.25" spans="1:18">
      <c r="A54" s="4" t="s">
        <v>595</v>
      </c>
      <c r="B54" s="5">
        <v>14</v>
      </c>
      <c r="C54" s="5">
        <v>12</v>
      </c>
      <c r="D54" s="5">
        <v>9</v>
      </c>
      <c r="E54" s="5">
        <v>12</v>
      </c>
      <c r="F54" s="5">
        <v>9</v>
      </c>
      <c r="G54" s="5">
        <v>9.6</v>
      </c>
      <c r="H54" s="5">
        <v>16</v>
      </c>
      <c r="I54" s="11" t="s">
        <v>728</v>
      </c>
      <c r="J54" s="5">
        <v>24</v>
      </c>
      <c r="K54" s="5">
        <v>18</v>
      </c>
      <c r="L54" s="5">
        <v>12</v>
      </c>
      <c r="M54" s="5">
        <v>3</v>
      </c>
      <c r="N54" s="12">
        <v>1.03</v>
      </c>
      <c r="P54" s="8">
        <f t="shared" si="3"/>
        <v>4.24932689782605</v>
      </c>
      <c r="Q54" s="8">
        <f t="shared" si="4"/>
        <v>3.74949072217815</v>
      </c>
      <c r="R54" s="1">
        <f t="shared" si="5"/>
        <v>31</v>
      </c>
    </row>
    <row r="55" ht="14.25" spans="1:18">
      <c r="A55" s="4" t="s">
        <v>596</v>
      </c>
      <c r="B55" s="5">
        <v>13</v>
      </c>
      <c r="C55" s="5">
        <v>14.4</v>
      </c>
      <c r="D55" s="5">
        <v>10</v>
      </c>
      <c r="E55" s="5">
        <v>9.5</v>
      </c>
      <c r="F55" s="5">
        <v>9</v>
      </c>
      <c r="G55" s="5">
        <v>10.3</v>
      </c>
      <c r="H55" s="5">
        <v>15</v>
      </c>
      <c r="I55" s="11" t="s">
        <v>730</v>
      </c>
      <c r="J55" s="5">
        <v>28</v>
      </c>
      <c r="K55" s="5">
        <v>16</v>
      </c>
      <c r="L55" s="5">
        <v>15</v>
      </c>
      <c r="M55" s="5">
        <v>2</v>
      </c>
      <c r="N55" s="12">
        <v>0.89</v>
      </c>
      <c r="P55" s="8">
        <f t="shared" si="3"/>
        <v>4.2278381141761</v>
      </c>
      <c r="Q55" s="8">
        <f t="shared" si="4"/>
        <v>3.96401137808737</v>
      </c>
      <c r="R55" s="1">
        <f t="shared" si="5"/>
        <v>25</v>
      </c>
    </row>
    <row r="56" ht="14.25" spans="1:18">
      <c r="A56" s="4" t="s">
        <v>597</v>
      </c>
      <c r="B56" s="5">
        <v>13</v>
      </c>
      <c r="C56" s="5">
        <v>9.8</v>
      </c>
      <c r="D56" s="5">
        <v>6.6</v>
      </c>
      <c r="E56" s="5">
        <v>13.6</v>
      </c>
      <c r="F56" s="5">
        <v>9.9</v>
      </c>
      <c r="G56" s="5">
        <v>8.2</v>
      </c>
      <c r="H56" s="5">
        <v>16</v>
      </c>
      <c r="I56" s="11" t="s">
        <v>725</v>
      </c>
      <c r="J56" s="5">
        <v>14</v>
      </c>
      <c r="K56" s="5">
        <v>54</v>
      </c>
      <c r="L56" s="5">
        <v>6</v>
      </c>
      <c r="M56" s="5">
        <v>1</v>
      </c>
      <c r="N56" s="12">
        <v>1.26</v>
      </c>
      <c r="P56" s="8">
        <f t="shared" si="3"/>
        <v>3.89158252150749</v>
      </c>
      <c r="Q56" s="8">
        <f t="shared" si="4"/>
        <v>3.85759810847041</v>
      </c>
      <c r="R56" s="1">
        <f t="shared" si="5"/>
        <v>21</v>
      </c>
    </row>
    <row r="57" ht="14.25" spans="1:18">
      <c r="A57" s="4" t="s">
        <v>598</v>
      </c>
      <c r="B57" s="5">
        <v>8.8</v>
      </c>
      <c r="C57" s="5">
        <v>4.8</v>
      </c>
      <c r="D57" s="5">
        <v>6</v>
      </c>
      <c r="E57" s="5">
        <v>10.2</v>
      </c>
      <c r="F57" s="5">
        <v>7.7</v>
      </c>
      <c r="G57" s="5">
        <v>7.6</v>
      </c>
      <c r="H57" s="5">
        <v>30</v>
      </c>
      <c r="I57" s="11" t="s">
        <v>722</v>
      </c>
      <c r="J57" s="5">
        <v>9</v>
      </c>
      <c r="K57" s="5">
        <v>2</v>
      </c>
      <c r="L57" s="5">
        <v>7</v>
      </c>
      <c r="M57" s="5">
        <v>2</v>
      </c>
      <c r="N57" s="12">
        <v>0.94</v>
      </c>
      <c r="P57" s="8">
        <f t="shared" si="3"/>
        <v>2.94160606390815</v>
      </c>
      <c r="Q57" s="8">
        <f t="shared" si="4"/>
        <v>2.63026357859089</v>
      </c>
      <c r="R57" s="1">
        <f t="shared" si="5"/>
        <v>40</v>
      </c>
    </row>
    <row r="58" ht="48.75" spans="1:14">
      <c r="A58" s="6" t="s">
        <v>524</v>
      </c>
      <c r="B58" s="7" t="s">
        <v>701</v>
      </c>
      <c r="C58" s="7" t="s">
        <v>531</v>
      </c>
      <c r="D58" s="7" t="s">
        <v>702</v>
      </c>
      <c r="E58" s="7" t="s">
        <v>703</v>
      </c>
      <c r="F58" s="7" t="s">
        <v>704</v>
      </c>
      <c r="G58" s="7" t="s">
        <v>533</v>
      </c>
      <c r="H58" s="7" t="s">
        <v>705</v>
      </c>
      <c r="I58" s="7" t="s">
        <v>706</v>
      </c>
      <c r="J58" s="7" t="s">
        <v>707</v>
      </c>
      <c r="K58" s="7" t="s">
        <v>708</v>
      </c>
      <c r="L58" s="7" t="s">
        <v>731</v>
      </c>
      <c r="M58" s="7" t="s">
        <v>732</v>
      </c>
      <c r="N58" s="13" t="s">
        <v>733</v>
      </c>
    </row>
    <row r="59" spans="1:18">
      <c r="A59" s="1" t="s">
        <v>734</v>
      </c>
      <c r="B59" s="8">
        <f>AVERAGE(B2:B57)</f>
        <v>13.3553571428571</v>
      </c>
      <c r="C59" s="8">
        <f t="shared" ref="C59:R59" si="6">AVERAGE(C2:C57)</f>
        <v>9.69821428571429</v>
      </c>
      <c r="D59" s="8">
        <f t="shared" si="6"/>
        <v>7.79642857142857</v>
      </c>
      <c r="E59" s="8">
        <f t="shared" si="6"/>
        <v>9.55357142857143</v>
      </c>
      <c r="F59" s="8">
        <f t="shared" si="6"/>
        <v>9.01428571428571</v>
      </c>
      <c r="G59" s="8">
        <f t="shared" si="6"/>
        <v>9.12142857142857</v>
      </c>
      <c r="H59" s="8">
        <f t="shared" si="6"/>
        <v>17.3928571428571</v>
      </c>
      <c r="I59" s="8" t="e">
        <f t="shared" si="6"/>
        <v>#DIV/0!</v>
      </c>
      <c r="J59" s="8">
        <f t="shared" si="6"/>
        <v>17.5357142857143</v>
      </c>
      <c r="K59" s="8">
        <f t="shared" si="6"/>
        <v>19.0535714285714</v>
      </c>
      <c r="L59" s="8">
        <f t="shared" si="6"/>
        <v>11.875</v>
      </c>
      <c r="M59" s="8">
        <f t="shared" si="6"/>
        <v>2.33928571428571</v>
      </c>
      <c r="N59" s="8">
        <f t="shared" si="6"/>
        <v>1.07732142857143</v>
      </c>
      <c r="O59" s="8" t="e">
        <f t="shared" si="6"/>
        <v>#DIV/0!</v>
      </c>
      <c r="P59" s="8">
        <f t="shared" si="6"/>
        <v>4.00000000000001</v>
      </c>
      <c r="Q59" s="8">
        <f t="shared" si="6"/>
        <v>3.30748616887821</v>
      </c>
      <c r="R59" s="8">
        <f t="shared" si="6"/>
        <v>29.0892857142857</v>
      </c>
    </row>
  </sheetData>
  <conditionalFormatting sqref="G2:G57">
    <cfRule type="top10" dxfId="1" priority="4" percent="1" rank="25"/>
    <cfRule type="top10" dxfId="0" priority="3" percent="1" bottom="1" rank="25"/>
  </conditionalFormatting>
  <conditionalFormatting sqref="M2:M57">
    <cfRule type="cellIs" dxfId="2" priority="2" operator="lessThanOrEqual">
      <formula>1</formula>
    </cfRule>
    <cfRule type="cellIs" dxfId="3" priority="1" operator="greaterThanOrEqual">
      <formula>3</formula>
    </cfRule>
  </conditionalFormatting>
  <conditionalFormatting sqref="P2:P57">
    <cfRule type="top10" dxfId="0" priority="9" percent="1" bottom="1" rank="25"/>
    <cfRule type="top10" dxfId="1" priority="10" percent="1" rank="25"/>
  </conditionalFormatting>
  <conditionalFormatting sqref="Q2:Q57">
    <cfRule type="top10" dxfId="0" priority="7" percent="1" bottom="1" rank="25"/>
    <cfRule type="top10" dxfId="1" priority="8" percent="1" rank="25"/>
  </conditionalFormatting>
  <conditionalFormatting sqref="R2:R57">
    <cfRule type="top10" dxfId="0" priority="5" percent="1" bottom="1" rank="25"/>
    <cfRule type="top10" dxfId="1" priority="6" percent="1" rank="25"/>
  </conditionalFormatting>
  <pageMargins left="0.7" right="0.7" top="0.75" bottom="0.75" header="0.3" footer="0.3"/>
  <pageSetup paperSize="9" orientation="portrait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マップ・攻略</vt:lpstr>
      <vt:lpstr>キャラ概要</vt:lpstr>
      <vt:lpstr>キャラ詳細</vt:lpstr>
      <vt:lpstr>キャラ能力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socia</cp:lastModifiedBy>
  <dcterms:created xsi:type="dcterms:W3CDTF">2006-09-13T11:12:00Z</dcterms:created>
  <dcterms:modified xsi:type="dcterms:W3CDTF">2026-03-14T12:13:00Z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225B7A2CD04A4B558C783CC796C19548</vt:lpwstr>
  </property>
  <property fmtid="{D5CDD505-2E9C-101B-9397-08002B2CF9AE}" pid="3" name="KSOProductBuildVer">
    <vt:lpwstr>1041-11.2.0.10693</vt:lpwstr>
  </property>
</Properties>
</file>